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E5EDFD5-AAA3-4C00-A970-2A2EB8EC783C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Калькуляция Перевозка" sheetId="6" r:id="rId1"/>
  </sheets>
  <externalReferences>
    <externalReference r:id="rId2"/>
  </externalReferences>
  <definedNames>
    <definedName name="_Order1" hidden="1">255</definedName>
    <definedName name="_xlnm._FilterDatabase" localSheetId="0" hidden="1">'Калькуляция Перевозка'!$A$21:$WUV$120</definedName>
    <definedName name="DATA1">#REF!</definedName>
    <definedName name="DATA10">#REF!</definedName>
    <definedName name="DATA101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ic_mine">[1]Справочники!$T$8:$V$1407</definedName>
    <definedName name="dic_mine_list">[1]Справочники!$T$8:$T$1407</definedName>
    <definedName name="dic_type_mine">[1]Справочники!$AB$8:$AC$10</definedName>
    <definedName name="dic_type_mine_list">[1]Справочники!$AB$8:$AB$10</definedName>
    <definedName name="endDate">'[1]Общая информация'!$K$28</definedName>
    <definedName name="fuel_List">[1]Справочники!$K$8:$K$20</definedName>
    <definedName name="List12_det">#REF!</definedName>
    <definedName name="List12_usl_range">'[1]2. Произв. программа'!$M$23:$M$44</definedName>
    <definedName name="logical">[1]TEHSHEET!$B$2:$B$3</definedName>
    <definedName name="org">'[1]Общая информация'!$K$19</definedName>
    <definedName name="period_cena_list">[1]TEHSHEET!$S$2:$S$61</definedName>
    <definedName name="startDate">'[1]Общая информация'!$K$27</definedName>
    <definedName name="TEST0">#REF!</definedName>
    <definedName name="TESTHKEY">#REF!</definedName>
    <definedName name="TESTKEYS">#REF!</definedName>
    <definedName name="TESTVKEY">#REF!</definedName>
    <definedName name="TESTVKEY1">#REF!</definedName>
    <definedName name="TML_CHECK">[1]Проверка!$A$1</definedName>
    <definedName name="USL_NAME">'[1]Общая информация'!$J$11</definedName>
    <definedName name="USL_PRD">'[1]Общая информация'!$J$9</definedName>
    <definedName name="WITHOUT_PP_LOAD">#REF!</definedName>
    <definedName name="_xlnm.Print_Area" localSheetId="0">'Калькуляция Перевозка'!$A$1:$D$123</definedName>
    <definedName name="Область_печати_М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6" i="6" l="1"/>
  <c r="D113" i="6" l="1"/>
  <c r="D114" i="6" s="1"/>
  <c r="D111" i="6"/>
  <c r="D84" i="6"/>
  <c r="D83" i="6"/>
  <c r="C47" i="6"/>
  <c r="C48" i="6" s="1"/>
  <c r="C40" i="6"/>
  <c r="C34" i="6"/>
  <c r="C33" i="6" s="1"/>
  <c r="C94" i="6" s="1"/>
  <c r="D24" i="6"/>
  <c r="D23" i="6"/>
  <c r="D25" i="6" l="1"/>
  <c r="C41" i="6"/>
  <c r="C49" i="6" s="1"/>
  <c r="D85" i="6"/>
  <c r="D86" i="6" s="1"/>
  <c r="D92" i="6"/>
  <c r="D26" i="6"/>
  <c r="C74" i="6" l="1"/>
  <c r="D76" i="6" s="1"/>
  <c r="C56" i="6"/>
  <c r="D59" i="6" s="1"/>
  <c r="D27" i="6"/>
  <c r="D28" i="6" s="1"/>
  <c r="C62" i="6"/>
  <c r="D65" i="6" s="1"/>
  <c r="C68" i="6"/>
  <c r="D71" i="6" s="1"/>
  <c r="D87" i="6"/>
  <c r="D51" i="6"/>
  <c r="D89" i="6" l="1"/>
  <c r="D29" i="6"/>
  <c r="D52" i="6"/>
  <c r="D77" i="6"/>
  <c r="D30" i="6" l="1"/>
  <c r="D91" i="6"/>
  <c r="D79" i="6"/>
  <c r="D104" i="6" l="1"/>
  <c r="D116" i="6" s="1"/>
  <c r="D118" i="6" l="1"/>
  <c r="D117" i="6"/>
  <c r="D119" i="6" l="1"/>
  <c r="D120" i="6" l="1"/>
</calcChain>
</file>

<file path=xl/sharedStrings.xml><?xml version="1.0" encoding="utf-8"?>
<sst xmlns="http://schemas.openxmlformats.org/spreadsheetml/2006/main" count="208" uniqueCount="184">
  <si>
    <t>№ п/п</t>
  </si>
  <si>
    <t>час</t>
  </si>
  <si>
    <t xml:space="preserve"> </t>
  </si>
  <si>
    <t>I. Исходные данные</t>
  </si>
  <si>
    <t>Наименование</t>
  </si>
  <si>
    <t>БЕИ</t>
  </si>
  <si>
    <t>Кол-во</t>
  </si>
  <si>
    <t>Автотранспортное средство</t>
  </si>
  <si>
    <t>шт</t>
  </si>
  <si>
    <t>Грузоподъемность АТС</t>
  </si>
  <si>
    <t>тн</t>
  </si>
  <si>
    <t>Режим работы</t>
  </si>
  <si>
    <t>Ср. техническая скорость</t>
  </si>
  <si>
    <t>км/час</t>
  </si>
  <si>
    <t>Расстояние транспортировки</t>
  </si>
  <si>
    <t xml:space="preserve">км </t>
  </si>
  <si>
    <t>Количество часов на ПРР, КПП, обеденный перерыв</t>
  </si>
  <si>
    <t xml:space="preserve">Количество часов на один рейс </t>
  </si>
  <si>
    <t>Количество рейсов в месяц</t>
  </si>
  <si>
    <t>II. Расчет по статьям затрат</t>
  </si>
  <si>
    <t>Наименование статей затрат</t>
  </si>
  <si>
    <t>Нормативы</t>
  </si>
  <si>
    <t>Сумма, руб.</t>
  </si>
  <si>
    <t>1. Основная и дополнительная зарплата с начислениями (водитель)</t>
  </si>
  <si>
    <t>1.1.1</t>
  </si>
  <si>
    <t xml:space="preserve">Заработная плата </t>
  </si>
  <si>
    <t>1.1.2</t>
  </si>
  <si>
    <t xml:space="preserve">Районный коэффициент  </t>
  </si>
  <si>
    <t>1.1.3</t>
  </si>
  <si>
    <t xml:space="preserve">Северная надбавка         </t>
  </si>
  <si>
    <t>1.1.4</t>
  </si>
  <si>
    <t>Итого :</t>
  </si>
  <si>
    <t>1.1.5</t>
  </si>
  <si>
    <t>Резерв на оплату отпусков</t>
  </si>
  <si>
    <t>1.1.6</t>
  </si>
  <si>
    <t>Итого ФЗП :</t>
  </si>
  <si>
    <t>1.1.7</t>
  </si>
  <si>
    <t xml:space="preserve">Начисления на соц.страх. </t>
  </si>
  <si>
    <t>1.1.10</t>
  </si>
  <si>
    <t>Итого по статье 1.1  с одним чел. :</t>
  </si>
  <si>
    <t>Затраты на 1 рейс</t>
  </si>
  <si>
    <t>2. Дизельное топливо, горюче-смазочные материалы</t>
  </si>
  <si>
    <t>Наименование топлива</t>
  </si>
  <si>
    <t>ДТ</t>
  </si>
  <si>
    <t>2.1</t>
  </si>
  <si>
    <t xml:space="preserve">Общий пробег, км </t>
  </si>
  <si>
    <t>2.2</t>
  </si>
  <si>
    <t>Среднесуточный пробег, км</t>
  </si>
  <si>
    <t>2.3</t>
  </si>
  <si>
    <t>Линейная норма расхода на 100 км пробега, л</t>
  </si>
  <si>
    <t>2.4</t>
  </si>
  <si>
    <t>Коэффициент зимней надбавки</t>
  </si>
  <si>
    <t>2.5</t>
  </si>
  <si>
    <t>Коэффициент груза</t>
  </si>
  <si>
    <t>2.6</t>
  </si>
  <si>
    <t>Холостой ход в  зимнее время года, час</t>
  </si>
  <si>
    <t>2.7</t>
  </si>
  <si>
    <t>Расход ГСМ на 1 час холостого хода, л</t>
  </si>
  <si>
    <t>2.8</t>
  </si>
  <si>
    <t>Расход литров на холостой ход</t>
  </si>
  <si>
    <t>2.9</t>
  </si>
  <si>
    <t>Расход топлива на пробег и холостой ход, л</t>
  </si>
  <si>
    <t>2.10</t>
  </si>
  <si>
    <t>Норма расхода топлива на час работы верхнего оборудования, л</t>
  </si>
  <si>
    <t>2.11</t>
  </si>
  <si>
    <t>Режим работы,час</t>
  </si>
  <si>
    <t>2.12</t>
  </si>
  <si>
    <t>Машино-дни в работе в месяц</t>
  </si>
  <si>
    <t>2.13</t>
  </si>
  <si>
    <t>Время в наряде</t>
  </si>
  <si>
    <t>2.16</t>
  </si>
  <si>
    <t>КИВО</t>
  </si>
  <si>
    <t>2.17</t>
  </si>
  <si>
    <t>Время работы верхнего оборудования</t>
  </si>
  <si>
    <t>2.18</t>
  </si>
  <si>
    <t>Расход топлива на работу верхнего оборудования, л</t>
  </si>
  <si>
    <t>2.19</t>
  </si>
  <si>
    <t>Общий расход, л</t>
  </si>
  <si>
    <t>2.20</t>
  </si>
  <si>
    <t>Цена топлива за 1 л</t>
  </si>
  <si>
    <t>2.21</t>
  </si>
  <si>
    <t>Всего затрат</t>
  </si>
  <si>
    <t>2.1 Смазочные эксплуатационные материалы</t>
  </si>
  <si>
    <t xml:space="preserve">           Моторное масло :</t>
  </si>
  <si>
    <t>2.1.1</t>
  </si>
  <si>
    <t>Норма расхода на 100 л топлива</t>
  </si>
  <si>
    <t>2.1.2</t>
  </si>
  <si>
    <t>Всего расход, л</t>
  </si>
  <si>
    <t>2.1.3</t>
  </si>
  <si>
    <t>Цена за 1 кг</t>
  </si>
  <si>
    <t>2.1.4</t>
  </si>
  <si>
    <t>Значение плотности</t>
  </si>
  <si>
    <t>2.1.5</t>
  </si>
  <si>
    <t>Стоимость всего :</t>
  </si>
  <si>
    <t xml:space="preserve">           Масло ВМГЗ :</t>
  </si>
  <si>
    <t>2.1.6</t>
  </si>
  <si>
    <t>2.1.7</t>
  </si>
  <si>
    <t>2.1.8</t>
  </si>
  <si>
    <t>2.1.9</t>
  </si>
  <si>
    <t>2.1.10</t>
  </si>
  <si>
    <t xml:space="preserve">          Масло трансмиссионное :</t>
  </si>
  <si>
    <t>2.1.11</t>
  </si>
  <si>
    <t>2.1.12</t>
  </si>
  <si>
    <t>2.1.13</t>
  </si>
  <si>
    <t>2.1.14</t>
  </si>
  <si>
    <t>2.1.15</t>
  </si>
  <si>
    <t xml:space="preserve">         Консистентная смазка :</t>
  </si>
  <si>
    <t>2.1.16</t>
  </si>
  <si>
    <t>2.1.17</t>
  </si>
  <si>
    <t>Всего расход, кг</t>
  </si>
  <si>
    <t>2.1.18</t>
  </si>
  <si>
    <t>2.1.19</t>
  </si>
  <si>
    <t>Всего затрат по статье 2.1 :</t>
  </si>
  <si>
    <t>Затраты на 1 маш-час</t>
  </si>
  <si>
    <t>Всего затрат по статье 2 за рейс</t>
  </si>
  <si>
    <t xml:space="preserve">3. Эксплуатационный ремонт и техническое обслуживание  </t>
  </si>
  <si>
    <t>Зарплата слесаря-ремонтника</t>
  </si>
  <si>
    <t>3.1</t>
  </si>
  <si>
    <t>Заработная плата</t>
  </si>
  <si>
    <t>3.2</t>
  </si>
  <si>
    <t xml:space="preserve">Районный коэффициент            </t>
  </si>
  <si>
    <t>3.3</t>
  </si>
  <si>
    <t xml:space="preserve">Северная надбавка                  </t>
  </si>
  <si>
    <t>3.4</t>
  </si>
  <si>
    <t>3.5</t>
  </si>
  <si>
    <t>3.6</t>
  </si>
  <si>
    <t>3.7</t>
  </si>
  <si>
    <t xml:space="preserve">Начисления на соц.страх                </t>
  </si>
  <si>
    <t>3.8</t>
  </si>
  <si>
    <t>Всего :</t>
  </si>
  <si>
    <t>3.12</t>
  </si>
  <si>
    <t>Трудоёмкость</t>
  </si>
  <si>
    <t>3.13</t>
  </si>
  <si>
    <t>Зарплата с учётом трудоёмкости</t>
  </si>
  <si>
    <t>3.14</t>
  </si>
  <si>
    <t>Износ и ремонт шин</t>
  </si>
  <si>
    <t>периодичность замены шин, км.</t>
  </si>
  <si>
    <t>кол-во замен а/ш в год</t>
  </si>
  <si>
    <t>кол-во колес</t>
  </si>
  <si>
    <t>стоимость 1 колеса</t>
  </si>
  <si>
    <t>3.15</t>
  </si>
  <si>
    <t>Затраты на материалы и запасные части (без учета затрат на замену шин)</t>
  </si>
  <si>
    <t>3.16</t>
  </si>
  <si>
    <t>Шанцевый инструмент</t>
  </si>
  <si>
    <t>3.17</t>
  </si>
  <si>
    <t>Обеспечение СИЗ</t>
  </si>
  <si>
    <t>3.18</t>
  </si>
  <si>
    <t>Обучение персонала</t>
  </si>
  <si>
    <t>3.19</t>
  </si>
  <si>
    <t>Питание персонала</t>
  </si>
  <si>
    <t>3.20</t>
  </si>
  <si>
    <t>Проживание персонала</t>
  </si>
  <si>
    <t>3.21</t>
  </si>
  <si>
    <t>Проведение медосмотра</t>
  </si>
  <si>
    <t>Итого затрат по статье 3 за рейс</t>
  </si>
  <si>
    <t>4.</t>
  </si>
  <si>
    <t>4.1</t>
  </si>
  <si>
    <t>Затраты на 1 маш-час работы</t>
  </si>
  <si>
    <t>5.</t>
  </si>
  <si>
    <t>Транспортный налог за рейс</t>
  </si>
  <si>
    <t>Лошадиные силы</t>
  </si>
  <si>
    <t>Налоговая ставка</t>
  </si>
  <si>
    <t xml:space="preserve">Стоимость </t>
  </si>
  <si>
    <t>6.</t>
  </si>
  <si>
    <t xml:space="preserve">Страхование автогражданской ответственности                </t>
  </si>
  <si>
    <t>сумма страхования за рейс</t>
  </si>
  <si>
    <t>7.</t>
  </si>
  <si>
    <t>Итого прямых затрат за рейс</t>
  </si>
  <si>
    <t>8.</t>
  </si>
  <si>
    <t>Накладные расходы за рейс</t>
  </si>
  <si>
    <t>9.</t>
  </si>
  <si>
    <t>Рентабельность за рейс</t>
  </si>
  <si>
    <t>Итого расходов</t>
  </si>
  <si>
    <t>10.</t>
  </si>
  <si>
    <t>Планово-расчетная цена за 1 тн*км, руб. без НДС(20%)</t>
  </si>
  <si>
    <t>Лизинговый платеж в месяц (за рейс)</t>
  </si>
  <si>
    <t>ФОРМА</t>
  </si>
  <si>
    <t>Должность</t>
  </si>
  <si>
    <t>Ф.И.О.</t>
  </si>
  <si>
    <t>подпись, печать</t>
  </si>
  <si>
    <t>Наименование транспортного средства: 
КамАЗ-44108 (и их модификации), MAN TGS 33.430 6x6 BBS-WW</t>
  </si>
  <si>
    <t>тариф 
_______ руб. 1 тн/км</t>
  </si>
  <si>
    <t xml:space="preserve">Калькуляция на оказание транспортных услуг по перевозке грузов ООО «КанБайкал» в 2026-2027 году за 1 тн/км
ООО «Наименование организации»  </t>
  </si>
  <si>
    <t>Приложение 3.1.1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</si>
</sst>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Helv"/>
      <family val="2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5" fillId="0" borderId="0"/>
    <xf numFmtId="0" fontId="5" fillId="0" borderId="0"/>
    <xf numFmtId="0" fontId="5" fillId="0" borderId="0"/>
    <xf numFmtId="0" fontId="8" fillId="0" borderId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vertical="top"/>
    </xf>
    <xf numFmtId="0" fontId="13" fillId="0" borderId="0"/>
    <xf numFmtId="0" fontId="11" fillId="0" borderId="0"/>
    <xf numFmtId="0" fontId="20" fillId="0" borderId="0"/>
  </cellStyleXfs>
  <cellXfs count="88">
    <xf numFmtId="0" fontId="0" fillId="0" borderId="0" xfId="0"/>
    <xf numFmtId="0" fontId="4" fillId="0" borderId="0" xfId="2" applyFont="1"/>
    <xf numFmtId="0" fontId="7" fillId="0" borderId="0" xfId="2" applyFont="1"/>
    <xf numFmtId="0" fontId="7" fillId="0" borderId="0" xfId="2" applyFont="1" applyAlignment="1">
      <alignment vertical="center" wrapText="1"/>
    </xf>
    <xf numFmtId="4" fontId="9" fillId="0" borderId="1" xfId="3" applyNumberFormat="1" applyFont="1" applyBorder="1"/>
    <xf numFmtId="4" fontId="10" fillId="6" borderId="1" xfId="3" applyNumberFormat="1" applyFont="1" applyFill="1" applyBorder="1" applyAlignment="1">
      <alignment horizontal="center" vertical="center" wrapText="1"/>
    </xf>
    <xf numFmtId="4" fontId="7" fillId="0" borderId="0" xfId="2" applyNumberFormat="1" applyFont="1"/>
    <xf numFmtId="0" fontId="7" fillId="0" borderId="0" xfId="2" applyFont="1" applyAlignment="1">
      <alignment horizontal="right"/>
    </xf>
    <xf numFmtId="49" fontId="16" fillId="0" borderId="1" xfId="3" applyNumberFormat="1" applyFont="1" applyBorder="1" applyAlignment="1">
      <alignment horizontal="center" vertical="center"/>
    </xf>
    <xf numFmtId="0" fontId="9" fillId="2" borderId="0" xfId="2" applyFont="1" applyFill="1"/>
    <xf numFmtId="49" fontId="9" fillId="2" borderId="1" xfId="3" applyNumberFormat="1" applyFont="1" applyFill="1" applyBorder="1" applyAlignment="1">
      <alignment vertical="center"/>
    </xf>
    <xf numFmtId="4" fontId="17" fillId="0" borderId="1" xfId="3" applyNumberFormat="1" applyFont="1" applyBorder="1" applyAlignment="1">
      <alignment horizontal="center" vertical="center"/>
    </xf>
    <xf numFmtId="3" fontId="17" fillId="0" borderId="1" xfId="3" applyNumberFormat="1" applyFont="1" applyFill="1" applyBorder="1"/>
    <xf numFmtId="49" fontId="10" fillId="2" borderId="1" xfId="3" applyNumberFormat="1" applyFont="1" applyFill="1" applyBorder="1" applyAlignment="1">
      <alignment vertical="center"/>
    </xf>
    <xf numFmtId="4" fontId="16" fillId="0" borderId="1" xfId="3" applyNumberFormat="1" applyFont="1" applyBorder="1" applyAlignment="1">
      <alignment horizontal="center" vertical="center"/>
    </xf>
    <xf numFmtId="3" fontId="16" fillId="0" borderId="1" xfId="3" applyNumberFormat="1" applyFont="1" applyFill="1" applyBorder="1"/>
    <xf numFmtId="4" fontId="16" fillId="0" borderId="1" xfId="3" applyNumberFormat="1" applyFont="1" applyFill="1" applyBorder="1"/>
    <xf numFmtId="4" fontId="16" fillId="0" borderId="1" xfId="3" applyNumberFormat="1" applyFont="1" applyBorder="1"/>
    <xf numFmtId="3" fontId="16" fillId="0" borderId="1" xfId="3" applyNumberFormat="1" applyFont="1" applyBorder="1"/>
    <xf numFmtId="49" fontId="10" fillId="4" borderId="1" xfId="3" applyNumberFormat="1" applyFont="1" applyFill="1" applyBorder="1" applyAlignment="1">
      <alignment vertical="center"/>
    </xf>
    <xf numFmtId="0" fontId="17" fillId="4" borderId="1" xfId="2" applyFont="1" applyFill="1" applyBorder="1" applyAlignment="1">
      <alignment wrapText="1"/>
    </xf>
    <xf numFmtId="4" fontId="17" fillId="4" borderId="1" xfId="2" applyNumberFormat="1" applyFont="1" applyFill="1" applyBorder="1"/>
    <xf numFmtId="0" fontId="9" fillId="0" borderId="0" xfId="2" applyFont="1"/>
    <xf numFmtId="49" fontId="10" fillId="4" borderId="1" xfId="3" applyNumberFormat="1" applyFont="1" applyFill="1" applyBorder="1" applyAlignment="1">
      <alignment horizontal="center" vertical="center"/>
    </xf>
    <xf numFmtId="0" fontId="10" fillId="4" borderId="1" xfId="3" applyFont="1" applyFill="1" applyBorder="1" applyAlignment="1">
      <alignment horizontal="center" vertical="center"/>
    </xf>
    <xf numFmtId="4" fontId="16" fillId="4" borderId="1" xfId="3" applyNumberFormat="1" applyFont="1" applyFill="1" applyBorder="1" applyAlignment="1">
      <alignment horizontal="center" vertical="center"/>
    </xf>
    <xf numFmtId="0" fontId="10" fillId="3" borderId="1" xfId="3" applyFont="1" applyFill="1" applyBorder="1" applyAlignment="1"/>
    <xf numFmtId="0" fontId="16" fillId="3" borderId="1" xfId="3" applyFont="1" applyFill="1" applyBorder="1"/>
    <xf numFmtId="4" fontId="17" fillId="3" borderId="1" xfId="2" applyNumberFormat="1" applyFont="1" applyFill="1" applyBorder="1"/>
    <xf numFmtId="49" fontId="9" fillId="5" borderId="1" xfId="3" applyNumberFormat="1" applyFont="1" applyFill="1" applyBorder="1" applyAlignment="1">
      <alignment horizontal="center"/>
    </xf>
    <xf numFmtId="0" fontId="9" fillId="5" borderId="1" xfId="3" applyFont="1" applyFill="1" applyBorder="1" applyAlignment="1"/>
    <xf numFmtId="4" fontId="17" fillId="0" borderId="1" xfId="3" applyNumberFormat="1" applyFont="1" applyBorder="1" applyAlignment="1">
      <alignment horizontal="right" wrapText="1"/>
    </xf>
    <xf numFmtId="4" fontId="17" fillId="4" borderId="1" xfId="2" applyNumberFormat="1" applyFont="1" applyFill="1" applyBorder="1" applyAlignment="1">
      <alignment horizontal="right"/>
    </xf>
    <xf numFmtId="49" fontId="9" fillId="0" borderId="1" xfId="3" applyNumberFormat="1" applyFont="1" applyBorder="1" applyAlignment="1">
      <alignment horizontal="center"/>
    </xf>
    <xf numFmtId="0" fontId="9" fillId="0" borderId="1" xfId="3" applyFont="1" applyBorder="1" applyAlignment="1"/>
    <xf numFmtId="164" fontId="17" fillId="0" borderId="1" xfId="3" applyNumberFormat="1" applyFont="1" applyBorder="1" applyAlignment="1">
      <alignment horizontal="right" wrapText="1"/>
    </xf>
    <xf numFmtId="4" fontId="17" fillId="0" borderId="1" xfId="2" applyNumberFormat="1" applyFont="1" applyBorder="1" applyAlignment="1">
      <alignment horizontal="right"/>
    </xf>
    <xf numFmtId="49" fontId="10" fillId="0" borderId="1" xfId="3" applyNumberFormat="1" applyFont="1" applyFill="1" applyBorder="1" applyAlignment="1">
      <alignment horizontal="center"/>
    </xf>
    <xf numFmtId="0" fontId="10" fillId="0" borderId="1" xfId="3" applyFont="1" applyFill="1" applyBorder="1" applyAlignment="1">
      <alignment vertical="center" wrapText="1"/>
    </xf>
    <xf numFmtId="4" fontId="16" fillId="0" borderId="1" xfId="3" applyNumberFormat="1" applyFont="1" applyBorder="1" applyAlignment="1">
      <alignment horizontal="right" wrapText="1"/>
    </xf>
    <xf numFmtId="4" fontId="16" fillId="4" borderId="1" xfId="2" applyNumberFormat="1" applyFont="1" applyFill="1" applyBorder="1" applyAlignment="1">
      <alignment horizontal="right"/>
    </xf>
    <xf numFmtId="0" fontId="10" fillId="0" borderId="0" xfId="2" applyFont="1" applyFill="1"/>
    <xf numFmtId="0" fontId="16" fillId="3" borderId="1" xfId="3" applyFont="1" applyFill="1" applyBorder="1" applyAlignment="1">
      <alignment horizontal="left" vertical="center" wrapText="1"/>
    </xf>
    <xf numFmtId="0" fontId="9" fillId="0" borderId="1" xfId="3" applyFont="1" applyBorder="1" applyAlignment="1">
      <alignment wrapText="1"/>
    </xf>
    <xf numFmtId="49" fontId="9" fillId="0" borderId="1" xfId="3" applyNumberFormat="1" applyFont="1" applyFill="1" applyBorder="1" applyAlignment="1">
      <alignment horizontal="center"/>
    </xf>
    <xf numFmtId="0" fontId="9" fillId="0" borderId="1" xfId="3" applyFont="1" applyFill="1" applyBorder="1" applyAlignment="1">
      <alignment wrapText="1"/>
    </xf>
    <xf numFmtId="0" fontId="9" fillId="5" borderId="1" xfId="3" applyFont="1" applyFill="1" applyBorder="1" applyAlignment="1">
      <alignment wrapText="1"/>
    </xf>
    <xf numFmtId="0" fontId="9" fillId="0" borderId="1" xfId="3" applyFont="1" applyFill="1" applyBorder="1" applyAlignment="1">
      <alignment horizontal="left" wrapText="1"/>
    </xf>
    <xf numFmtId="0" fontId="10" fillId="0" borderId="1" xfId="3" applyFont="1" applyFill="1" applyBorder="1" applyAlignment="1">
      <alignment wrapText="1"/>
    </xf>
    <xf numFmtId="0" fontId="10" fillId="2" borderId="0" xfId="2" applyFont="1" applyFill="1"/>
    <xf numFmtId="0" fontId="18" fillId="5" borderId="1" xfId="3" applyFont="1" applyFill="1" applyBorder="1" applyAlignment="1">
      <alignment wrapText="1"/>
    </xf>
    <xf numFmtId="0" fontId="19" fillId="2" borderId="0" xfId="2" applyFont="1" applyFill="1"/>
    <xf numFmtId="49" fontId="10" fillId="3" borderId="1" xfId="3" applyNumberFormat="1" applyFont="1" applyFill="1" applyBorder="1" applyAlignment="1">
      <alignment horizontal="center"/>
    </xf>
    <xf numFmtId="0" fontId="10" fillId="3" borderId="1" xfId="3" applyFont="1" applyFill="1" applyBorder="1" applyAlignment="1">
      <alignment vertical="center" wrapText="1"/>
    </xf>
    <xf numFmtId="4" fontId="16" fillId="3" borderId="1" xfId="3" applyNumberFormat="1" applyFont="1" applyFill="1" applyBorder="1" applyAlignment="1">
      <alignment wrapText="1"/>
    </xf>
    <xf numFmtId="4" fontId="16" fillId="3" borderId="1" xfId="2" applyNumberFormat="1" applyFont="1" applyFill="1" applyBorder="1"/>
    <xf numFmtId="4" fontId="16" fillId="0" borderId="1" xfId="3" applyNumberFormat="1" applyFont="1" applyBorder="1" applyAlignment="1">
      <alignment wrapText="1"/>
    </xf>
    <xf numFmtId="4" fontId="17" fillId="0" borderId="1" xfId="2" applyNumberFormat="1" applyFont="1" applyBorder="1"/>
    <xf numFmtId="0" fontId="10" fillId="3" borderId="1" xfId="3" applyFont="1" applyFill="1" applyBorder="1" applyAlignment="1">
      <alignment wrapText="1"/>
    </xf>
    <xf numFmtId="0" fontId="10" fillId="3" borderId="1" xfId="2" applyFont="1" applyFill="1" applyBorder="1" applyAlignment="1">
      <alignment wrapText="1"/>
    </xf>
    <xf numFmtId="4" fontId="17" fillId="0" borderId="1" xfId="2" applyNumberFormat="1" applyFont="1" applyBorder="1" applyAlignment="1">
      <alignment horizontal="right" wrapText="1"/>
    </xf>
    <xf numFmtId="4" fontId="16" fillId="3" borderId="1" xfId="3" applyNumberFormat="1" applyFont="1" applyFill="1" applyBorder="1" applyAlignment="1">
      <alignment horizontal="right" wrapText="1"/>
    </xf>
    <xf numFmtId="4" fontId="16" fillId="3" borderId="1" xfId="2" applyNumberFormat="1" applyFont="1" applyFill="1" applyBorder="1" applyAlignment="1">
      <alignment horizontal="right"/>
    </xf>
    <xf numFmtId="9" fontId="17" fillId="0" borderId="1" xfId="5" applyFont="1" applyFill="1" applyBorder="1" applyAlignment="1">
      <alignment horizontal="right" wrapText="1"/>
    </xf>
    <xf numFmtId="49" fontId="10" fillId="4" borderId="1" xfId="3" applyNumberFormat="1" applyFont="1" applyFill="1" applyBorder="1" applyAlignment="1">
      <alignment horizontal="center" wrapText="1"/>
    </xf>
    <xf numFmtId="0" fontId="10" fillId="4" borderId="1" xfId="3" applyFont="1" applyFill="1" applyBorder="1" applyAlignment="1">
      <alignment horizontal="left" wrapText="1"/>
    </xf>
    <xf numFmtId="0" fontId="15" fillId="0" borderId="2" xfId="10" applyFont="1" applyFill="1" applyBorder="1" applyAlignment="1">
      <alignment horizontal="center" vertical="top" wrapText="1"/>
    </xf>
    <xf numFmtId="0" fontId="15" fillId="0" borderId="0" xfId="10" applyFont="1" applyFill="1" applyAlignment="1">
      <alignment vertical="top" wrapText="1"/>
    </xf>
    <xf numFmtId="0" fontId="7" fillId="0" borderId="0" xfId="10" applyFont="1" applyFill="1" applyAlignment="1">
      <alignment horizontal="left" vertical="top" wrapText="1"/>
    </xf>
    <xf numFmtId="0" fontId="21" fillId="0" borderId="0" xfId="10" applyFont="1" applyFill="1" applyAlignment="1">
      <alignment horizontal="center" vertical="top" wrapText="1"/>
    </xf>
    <xf numFmtId="0" fontId="7" fillId="0" borderId="0" xfId="10" applyFont="1" applyFill="1" applyAlignment="1">
      <alignment vertical="top" wrapText="1"/>
    </xf>
    <xf numFmtId="0" fontId="15" fillId="0" borderId="0" xfId="2" applyFont="1" applyAlignment="1">
      <alignment horizontal="center"/>
    </xf>
    <xf numFmtId="0" fontId="7" fillId="0" borderId="2" xfId="1" applyFont="1" applyBorder="1" applyAlignment="1">
      <alignment horizontal="left" wrapText="1"/>
    </xf>
    <xf numFmtId="0" fontId="15" fillId="0" borderId="0" xfId="10" applyFont="1" applyFill="1" applyAlignment="1">
      <alignment horizontal="right" vertical="top" wrapText="1"/>
    </xf>
    <xf numFmtId="49" fontId="6" fillId="3" borderId="6" xfId="3" applyNumberFormat="1" applyFont="1" applyFill="1" applyBorder="1" applyAlignment="1">
      <alignment horizontal="left" vertical="center"/>
    </xf>
    <xf numFmtId="49" fontId="6" fillId="3" borderId="5" xfId="3" applyNumberFormat="1" applyFont="1" applyFill="1" applyBorder="1" applyAlignment="1">
      <alignment horizontal="left" vertical="center"/>
    </xf>
    <xf numFmtId="49" fontId="6" fillId="3" borderId="4" xfId="3" applyNumberFormat="1" applyFont="1" applyFill="1" applyBorder="1" applyAlignment="1">
      <alignment horizontal="left" vertical="center"/>
    </xf>
    <xf numFmtId="49" fontId="6" fillId="3" borderId="3" xfId="3" applyNumberFormat="1" applyFont="1" applyFill="1" applyBorder="1" applyAlignment="1">
      <alignment horizontal="left" vertical="center"/>
    </xf>
    <xf numFmtId="0" fontId="14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1" fillId="3" borderId="6" xfId="1" applyFont="1" applyFill="1" applyBorder="1" applyAlignment="1">
      <alignment horizontal="center" vertical="center" wrapText="1"/>
    </xf>
    <xf numFmtId="0" fontId="1" fillId="3" borderId="5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left" vertical="center" wrapText="1"/>
    </xf>
    <xf numFmtId="49" fontId="10" fillId="2" borderId="1" xfId="3" applyNumberFormat="1" applyFont="1" applyFill="1" applyBorder="1" applyAlignment="1">
      <alignment horizontal="center" vertical="center"/>
    </xf>
    <xf numFmtId="49" fontId="10" fillId="2" borderId="1" xfId="3" applyNumberFormat="1" applyFont="1" applyFill="1" applyBorder="1" applyAlignment="1">
      <alignment horizontal="left" vertical="center"/>
    </xf>
    <xf numFmtId="0" fontId="22" fillId="0" borderId="0" xfId="2" applyFont="1" applyAlignment="1">
      <alignment horizontal="right"/>
    </xf>
  </cellXfs>
  <cellStyles count="11">
    <cellStyle name="Normal" xfId="4" xr:uid="{00000000-0005-0000-0000-000000000000}"/>
    <cellStyle name="Обычный" xfId="0" builtinId="0"/>
    <cellStyle name="Обычный 2" xfId="2" xr:uid="{00000000-0005-0000-0000-000002000000}"/>
    <cellStyle name="Обычный 2 9" xfId="9" xr:uid="{00000000-0005-0000-0000-000003000000}"/>
    <cellStyle name="Обычный 3" xfId="7" xr:uid="{00000000-0005-0000-0000-000004000000}"/>
    <cellStyle name="Обычный 6" xfId="8" xr:uid="{00000000-0005-0000-0000-000005000000}"/>
    <cellStyle name="Обычный_09Прил№5" xfId="1" xr:uid="{00000000-0005-0000-0000-000006000000}"/>
    <cellStyle name="Обычный_ППУ" xfId="3" xr:uid="{00000000-0005-0000-0000-000007000000}"/>
    <cellStyle name="Обычный_Расчет тарифов на транспортные услуги" xfId="10" xr:uid="{00000000-0005-0000-0000-000008000000}"/>
    <cellStyle name="Процентный" xfId="5" builtinId="5"/>
    <cellStyle name="Процентный 2" xfId="6" xr:uid="{00000000-0005-0000-0000-00000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AWEI/Downloads/&#1061;&#1052;&#1060;025%20(2000571472)%20(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Справочник ККРУ"/>
      <sheetName val="Справочники"/>
      <sheetName val="Общая информация"/>
      <sheetName val="2. Произв. программа"/>
      <sheetName val="3. Калькуляция"/>
      <sheetName val="4. Тарифы"/>
      <sheetName val="Проверка"/>
      <sheetName val="Файл обмена"/>
      <sheetName val="Селекционный экран BW"/>
      <sheetName val="modfrmListObject"/>
      <sheetName val="DSO"/>
      <sheetName val="modfrmDateChoose"/>
      <sheetName val="modList13"/>
      <sheetName val="Prd"/>
      <sheetName val="et_union"/>
      <sheetName val="et_union_ver"/>
      <sheetName val="modPrint"/>
      <sheetName val="TEHSHEET"/>
      <sheetName val="modExport"/>
      <sheetName val="modThisWorkbook"/>
      <sheetName val="modProv"/>
      <sheetName val="modProvGeneralProc"/>
      <sheetName val="modfrmSecretCode"/>
      <sheetName val="modCheckCyan"/>
      <sheetName val="modfrmReestrObj"/>
      <sheetName val="AllSheetsInThisWorkbook"/>
      <sheetName val="modHyp"/>
      <sheetName val="modList00"/>
      <sheetName val="modList12"/>
      <sheetName val="История изменений"/>
      <sheetName val="Лист1"/>
    </sheetNames>
    <sheetDataSet>
      <sheetData sheetId="0" refreshError="1"/>
      <sheetData sheetId="1"/>
      <sheetData sheetId="2">
        <row r="8">
          <cell r="K8" t="str">
            <v>АИ-76</v>
          </cell>
          <cell r="T8" t="str">
            <v>1889</v>
          </cell>
          <cell r="U8" t="str">
            <v xml:space="preserve"> Арланское (Калегинская площадь)</v>
          </cell>
          <cell r="V8" t="str">
            <v>1B67</v>
          </cell>
          <cell r="AB8" t="str">
            <v>1</v>
          </cell>
          <cell r="AC8" t="str">
            <v>Автономия</v>
          </cell>
        </row>
        <row r="9">
          <cell r="K9" t="str">
            <v>АИ-80</v>
          </cell>
          <cell r="T9" t="str">
            <v>1771</v>
          </cell>
          <cell r="U9" t="str">
            <v>Абдукаевское</v>
          </cell>
          <cell r="V9" t="str">
            <v>1B67</v>
          </cell>
          <cell r="AB9" t="str">
            <v>2</v>
          </cell>
          <cell r="AC9" t="str">
            <v>Материк</v>
          </cell>
        </row>
        <row r="10">
          <cell r="K10" t="str">
            <v>АИ-91</v>
          </cell>
          <cell r="T10" t="str">
            <v>1300</v>
          </cell>
          <cell r="U10" t="str">
            <v>Абдуловское</v>
          </cell>
          <cell r="V10" t="str">
            <v>1B67</v>
          </cell>
          <cell r="AB10" t="str">
            <v>3</v>
          </cell>
          <cell r="AC10" t="str">
            <v>Все</v>
          </cell>
        </row>
        <row r="11">
          <cell r="K11" t="str">
            <v>АИ-92</v>
          </cell>
          <cell r="T11" t="str">
            <v>1801</v>
          </cell>
          <cell r="U11" t="str">
            <v>Абино-Украинское</v>
          </cell>
          <cell r="V11" t="str">
            <v>1216</v>
          </cell>
        </row>
        <row r="12">
          <cell r="K12" t="str">
            <v>АИ-93</v>
          </cell>
          <cell r="T12" t="str">
            <v>1802</v>
          </cell>
          <cell r="U12" t="str">
            <v>Абузы</v>
          </cell>
          <cell r="V12" t="str">
            <v>1008</v>
          </cell>
        </row>
        <row r="13">
          <cell r="K13" t="str">
            <v>АИ-95</v>
          </cell>
          <cell r="T13" t="str">
            <v>1301</v>
          </cell>
          <cell r="U13" t="str">
            <v>Авадейское</v>
          </cell>
          <cell r="V13" t="str">
            <v>1B67</v>
          </cell>
        </row>
        <row r="14">
          <cell r="K14" t="str">
            <v>АИ-98</v>
          </cell>
          <cell r="T14" t="str">
            <v>4253</v>
          </cell>
          <cell r="U14" t="str">
            <v>Агалеевское</v>
          </cell>
          <cell r="V14" t="str">
            <v>1317</v>
          </cell>
        </row>
        <row r="15">
          <cell r="K15" t="str">
            <v>Газ сжиженный</v>
          </cell>
          <cell r="T15" t="str">
            <v>1781</v>
          </cell>
          <cell r="U15" t="str">
            <v>Аганское</v>
          </cell>
          <cell r="V15" t="str">
            <v>1B38</v>
          </cell>
        </row>
        <row r="16">
          <cell r="K16" t="str">
            <v>Д/Т</v>
          </cell>
          <cell r="T16" t="str">
            <v>1172</v>
          </cell>
          <cell r="U16" t="str">
            <v>Агаровское</v>
          </cell>
          <cell r="V16" t="str">
            <v>1770</v>
          </cell>
        </row>
        <row r="17">
          <cell r="K17" t="str">
            <v>ПК</v>
          </cell>
          <cell r="T17" t="str">
            <v>1444</v>
          </cell>
          <cell r="U17" t="str">
            <v>Агачаульское</v>
          </cell>
          <cell r="V17" t="str">
            <v>1143</v>
          </cell>
        </row>
        <row r="18">
          <cell r="K18" t="str">
            <v>ПП</v>
          </cell>
          <cell r="T18" t="str">
            <v>4246</v>
          </cell>
          <cell r="U18" t="str">
            <v>Агинское</v>
          </cell>
          <cell r="V18" t="str">
            <v>1322</v>
          </cell>
        </row>
        <row r="19">
          <cell r="K19" t="str">
            <v>бензин</v>
          </cell>
          <cell r="T19" t="str">
            <v>4100</v>
          </cell>
          <cell r="U19" t="str">
            <v>Аглосское</v>
          </cell>
          <cell r="V19" t="str">
            <v>1322</v>
          </cell>
        </row>
        <row r="20">
          <cell r="K20" t="str">
            <v>дизель</v>
          </cell>
          <cell r="T20" t="str">
            <v>1701</v>
          </cell>
          <cell r="U20" t="str">
            <v>Азовское</v>
          </cell>
          <cell r="V20" t="str">
            <v>1008</v>
          </cell>
        </row>
        <row r="21">
          <cell r="T21" t="str">
            <v>1211</v>
          </cell>
          <cell r="U21" t="str">
            <v>Ай-Еганское</v>
          </cell>
          <cell r="V21" t="str">
            <v>1743</v>
          </cell>
        </row>
        <row r="22">
          <cell r="T22" t="str">
            <v>1943</v>
          </cell>
          <cell r="U22" t="str">
            <v>Ай-Яунское</v>
          </cell>
          <cell r="V22" t="str">
            <v>1746</v>
          </cell>
        </row>
        <row r="23">
          <cell r="T23" t="str">
            <v>1302</v>
          </cell>
          <cell r="U23" t="str">
            <v>Акбасаровское</v>
          </cell>
          <cell r="V23" t="str">
            <v>1B67</v>
          </cell>
        </row>
        <row r="24">
          <cell r="T24" t="str">
            <v>1303</v>
          </cell>
          <cell r="U24" t="str">
            <v>Аксаковское</v>
          </cell>
          <cell r="V24" t="str">
            <v>1B67</v>
          </cell>
        </row>
        <row r="25">
          <cell r="T25" t="str">
            <v>1304</v>
          </cell>
          <cell r="U25" t="str">
            <v>Аксеновское</v>
          </cell>
          <cell r="V25" t="str">
            <v>1B67</v>
          </cell>
        </row>
        <row r="26">
          <cell r="T26" t="str">
            <v>4101</v>
          </cell>
          <cell r="U26" t="str">
            <v>Алакаевское</v>
          </cell>
          <cell r="V26" t="str">
            <v>1322</v>
          </cell>
        </row>
        <row r="27">
          <cell r="T27" t="str">
            <v>1305</v>
          </cell>
          <cell r="U27" t="str">
            <v>Алаторское</v>
          </cell>
          <cell r="V27" t="str">
            <v>1B67</v>
          </cell>
        </row>
        <row r="28">
          <cell r="T28" t="str">
            <v>1950</v>
          </cell>
          <cell r="U28" t="str">
            <v>Александровское</v>
          </cell>
          <cell r="V28" t="str">
            <v>1253</v>
          </cell>
        </row>
        <row r="29">
          <cell r="T29" t="str">
            <v>4102</v>
          </cell>
          <cell r="U29" t="str">
            <v>Алексеевское</v>
          </cell>
          <cell r="V29" t="str">
            <v>1322</v>
          </cell>
        </row>
        <row r="30">
          <cell r="T30" t="str">
            <v>1306</v>
          </cell>
          <cell r="U30" t="str">
            <v>Алексеевское</v>
          </cell>
          <cell r="V30" t="str">
            <v>1B67</v>
          </cell>
        </row>
        <row r="31">
          <cell r="T31" t="str">
            <v>4050</v>
          </cell>
          <cell r="U31" t="str">
            <v>Аленкинское</v>
          </cell>
          <cell r="V31" t="str">
            <v>1293</v>
          </cell>
        </row>
        <row r="32">
          <cell r="T32" t="str">
            <v>1307</v>
          </cell>
          <cell r="U32" t="str">
            <v>Алкинское</v>
          </cell>
          <cell r="V32" t="str">
            <v>1B67</v>
          </cell>
        </row>
        <row r="33">
          <cell r="T33" t="str">
            <v>1308</v>
          </cell>
          <cell r="U33" t="str">
            <v>Аллакаевское</v>
          </cell>
          <cell r="V33" t="str">
            <v>1B67</v>
          </cell>
        </row>
        <row r="34">
          <cell r="T34" t="str">
            <v>1934</v>
          </cell>
          <cell r="U34" t="str">
            <v>Альпуф</v>
          </cell>
          <cell r="V34" t="str">
            <v>A315</v>
          </cell>
        </row>
        <row r="35">
          <cell r="T35" t="str">
            <v>1935</v>
          </cell>
          <cell r="U35" t="str">
            <v>Альтуритас</v>
          </cell>
          <cell r="V35" t="str">
            <v>A315</v>
          </cell>
        </row>
        <row r="36">
          <cell r="T36" t="str">
            <v>1309</v>
          </cell>
          <cell r="U36" t="str">
            <v>Альшеевское</v>
          </cell>
          <cell r="V36" t="str">
            <v>1B67</v>
          </cell>
        </row>
        <row r="37">
          <cell r="T37" t="str">
            <v>1315</v>
          </cell>
          <cell r="U37" t="str">
            <v>Алябьевское</v>
          </cell>
          <cell r="V37" t="str">
            <v>1770</v>
          </cell>
        </row>
        <row r="38">
          <cell r="T38" t="str">
            <v>1310</v>
          </cell>
          <cell r="U38" t="str">
            <v>Амировское</v>
          </cell>
          <cell r="V38" t="str">
            <v>1B67</v>
          </cell>
        </row>
        <row r="39">
          <cell r="T39" t="str">
            <v>1316</v>
          </cell>
          <cell r="U39" t="str">
            <v>Ананьевское</v>
          </cell>
          <cell r="V39" t="str">
            <v>1770</v>
          </cell>
        </row>
        <row r="40">
          <cell r="T40" t="str">
            <v>1803</v>
          </cell>
          <cell r="U40" t="str">
            <v>Анастасиевско-Троицкое</v>
          </cell>
          <cell r="V40" t="str">
            <v>1216</v>
          </cell>
        </row>
        <row r="41">
          <cell r="T41" t="str">
            <v>1772</v>
          </cell>
          <cell r="U41" t="str">
            <v>Анастасьинское</v>
          </cell>
          <cell r="V41" t="str">
            <v>1B67</v>
          </cell>
        </row>
        <row r="42">
          <cell r="T42" t="str">
            <v>2938</v>
          </cell>
          <cell r="U42" t="str">
            <v>Андреевское</v>
          </cell>
          <cell r="V42" t="str">
            <v>1032</v>
          </cell>
        </row>
        <row r="43">
          <cell r="T43" t="str">
            <v>1311</v>
          </cell>
          <cell r="U43" t="str">
            <v>Андреевское</v>
          </cell>
          <cell r="V43" t="str">
            <v>1B67</v>
          </cell>
        </row>
        <row r="44">
          <cell r="T44" t="str">
            <v>4232</v>
          </cell>
          <cell r="U44" t="str">
            <v>Анютинское</v>
          </cell>
          <cell r="V44" t="str">
            <v>1322</v>
          </cell>
        </row>
        <row r="45">
          <cell r="T45" t="str">
            <v>9751</v>
          </cell>
          <cell r="U45" t="str">
            <v>АО "Сузун" Mineral Rights (полнофункциональное внедрение)</v>
          </cell>
          <cell r="V45" t="str">
            <v>1751</v>
          </cell>
        </row>
        <row r="46">
          <cell r="T46" t="str">
            <v>1804</v>
          </cell>
          <cell r="U46" t="str">
            <v>Апчас</v>
          </cell>
          <cell r="V46" t="str">
            <v>1008</v>
          </cell>
        </row>
        <row r="47">
          <cell r="T47" t="str">
            <v>1201</v>
          </cell>
          <cell r="U47" t="str">
            <v>Арак-Далатерекское</v>
          </cell>
          <cell r="V47" t="str">
            <v>1014</v>
          </cell>
        </row>
        <row r="48">
          <cell r="T48" t="str">
            <v>2921</v>
          </cell>
          <cell r="U48" t="str">
            <v>Ардалинское</v>
          </cell>
          <cell r="V48" t="str">
            <v>1088</v>
          </cell>
        </row>
        <row r="49">
          <cell r="T49" t="str">
            <v>1312</v>
          </cell>
          <cell r="U49" t="str">
            <v>Ардатовское</v>
          </cell>
          <cell r="V49" t="str">
            <v>1B67</v>
          </cell>
        </row>
        <row r="50">
          <cell r="T50" t="str">
            <v>1915</v>
          </cell>
          <cell r="U50" t="str">
            <v>Аригольское</v>
          </cell>
          <cell r="V50" t="str">
            <v>A278</v>
          </cell>
        </row>
        <row r="51">
          <cell r="T51" t="str">
            <v>1919</v>
          </cell>
          <cell r="U51" t="str">
            <v>Аригольское</v>
          </cell>
          <cell r="V51" t="str">
            <v>A282</v>
          </cell>
        </row>
        <row r="52">
          <cell r="T52" t="str">
            <v>1863</v>
          </cell>
          <cell r="U52" t="str">
            <v>Аркутун-Дагинское</v>
          </cell>
          <cell r="V52" t="str">
            <v>7777</v>
          </cell>
        </row>
        <row r="53">
          <cell r="T53" t="str">
            <v>1313</v>
          </cell>
          <cell r="U53" t="str">
            <v>Арланское</v>
          </cell>
          <cell r="V53" t="str">
            <v>1B67</v>
          </cell>
        </row>
        <row r="54">
          <cell r="T54" t="str">
            <v>1888</v>
          </cell>
          <cell r="U54" t="str">
            <v>Арланское (Вениаминовский участок)</v>
          </cell>
          <cell r="V54" t="str">
            <v>1B67</v>
          </cell>
        </row>
        <row r="55">
          <cell r="T55" t="str">
            <v>1890</v>
          </cell>
          <cell r="U55" t="str">
            <v>Арланское (Кувакинский участок)</v>
          </cell>
          <cell r="V55" t="str">
            <v>1B67</v>
          </cell>
        </row>
        <row r="56">
          <cell r="T56" t="str">
            <v>1891</v>
          </cell>
          <cell r="U56" t="str">
            <v>Арланское (Шариповский участок )</v>
          </cell>
          <cell r="V56" t="str">
            <v>1B67</v>
          </cell>
        </row>
        <row r="57">
          <cell r="T57" t="str">
            <v>1773</v>
          </cell>
          <cell r="U57" t="str">
            <v>Арланское(Арланская площадь)</v>
          </cell>
          <cell r="V57" t="str">
            <v>1B67</v>
          </cell>
        </row>
        <row r="58">
          <cell r="T58" t="str">
            <v>1774</v>
          </cell>
          <cell r="U58" t="str">
            <v>Арланское(Николо-Берёзовская площадь)</v>
          </cell>
          <cell r="V58" t="str">
            <v>1B67</v>
          </cell>
        </row>
        <row r="59">
          <cell r="T59" t="str">
            <v>1775</v>
          </cell>
          <cell r="U59" t="str">
            <v>Арланское(Н-Хазинская площадь)</v>
          </cell>
          <cell r="V59" t="str">
            <v>1B67</v>
          </cell>
        </row>
        <row r="60">
          <cell r="T60" t="str">
            <v>1776</v>
          </cell>
          <cell r="U60" t="str">
            <v>Арланское(Юсуповская площадь)</v>
          </cell>
          <cell r="V60" t="str">
            <v>1B67</v>
          </cell>
        </row>
        <row r="61">
          <cell r="T61" t="str">
            <v>1314</v>
          </cell>
          <cell r="U61" t="str">
            <v>Архангельское</v>
          </cell>
          <cell r="V61" t="str">
            <v>1B67</v>
          </cell>
        </row>
        <row r="62">
          <cell r="T62" t="str">
            <v>3057</v>
          </cell>
          <cell r="U62" t="str">
            <v>Архангельское</v>
          </cell>
          <cell r="V62" t="str">
            <v>1253</v>
          </cell>
        </row>
        <row r="63">
          <cell r="T63" t="str">
            <v>1292</v>
          </cell>
          <cell r="U63" t="str">
            <v>Асекеевское</v>
          </cell>
          <cell r="V63" t="str">
            <v>1770</v>
          </cell>
        </row>
        <row r="64">
          <cell r="T64" t="str">
            <v>1478</v>
          </cell>
          <cell r="U64" t="str">
            <v>Аскаровское</v>
          </cell>
          <cell r="V64" t="str">
            <v>1B67</v>
          </cell>
        </row>
        <row r="65">
          <cell r="T65" t="str">
            <v>2147</v>
          </cell>
          <cell r="U65" t="str">
            <v>Астрахановское</v>
          </cell>
          <cell r="V65" t="str">
            <v>1001</v>
          </cell>
        </row>
        <row r="66">
          <cell r="T66" t="str">
            <v>1805</v>
          </cell>
          <cell r="U66" t="str">
            <v>Асфальтовая Гора</v>
          </cell>
          <cell r="V66" t="str">
            <v>1008</v>
          </cell>
        </row>
        <row r="67">
          <cell r="T67" t="str">
            <v>1906</v>
          </cell>
          <cell r="U67" t="str">
            <v>Атчибарское</v>
          </cell>
          <cell r="V67" t="str">
            <v>1217</v>
          </cell>
        </row>
        <row r="68">
          <cell r="T68" t="str">
            <v>1479</v>
          </cell>
          <cell r="U68" t="str">
            <v>Ахтинское</v>
          </cell>
          <cell r="V68" t="str">
            <v>1B67</v>
          </cell>
        </row>
        <row r="69">
          <cell r="T69" t="str">
            <v>1806</v>
          </cell>
          <cell r="U69" t="str">
            <v>Ахтырско-Бугундырское</v>
          </cell>
          <cell r="V69" t="str">
            <v>1216</v>
          </cell>
        </row>
        <row r="70">
          <cell r="T70" t="str">
            <v>1617</v>
          </cell>
          <cell r="U70" t="str">
            <v>Ачикулакское</v>
          </cell>
          <cell r="V70" t="str">
            <v>1217</v>
          </cell>
        </row>
        <row r="71">
          <cell r="T71" t="str">
            <v>1918</v>
          </cell>
          <cell r="U71" t="str">
            <v>Ачимовское</v>
          </cell>
          <cell r="V71" t="str">
            <v>A274</v>
          </cell>
        </row>
        <row r="72">
          <cell r="T72" t="str">
            <v>2918</v>
          </cell>
          <cell r="U72" t="str">
            <v>Баганское (Баганский л.у.)</v>
          </cell>
          <cell r="V72" t="str">
            <v>1218</v>
          </cell>
        </row>
        <row r="73">
          <cell r="T73" t="str">
            <v>1977</v>
          </cell>
          <cell r="U73" t="str">
            <v>Баганское (Западно-Баганский л.у.)</v>
          </cell>
          <cell r="V73" t="str">
            <v>1218</v>
          </cell>
        </row>
        <row r="74">
          <cell r="T74" t="str">
            <v>1480</v>
          </cell>
          <cell r="U74" t="str">
            <v>Бадряшское</v>
          </cell>
          <cell r="V74" t="str">
            <v>1B67</v>
          </cell>
        </row>
        <row r="75">
          <cell r="T75" t="str">
            <v>1604</v>
          </cell>
          <cell r="U75" t="str">
            <v>Байджановское</v>
          </cell>
          <cell r="V75" t="str">
            <v>1217</v>
          </cell>
        </row>
        <row r="76">
          <cell r="T76" t="str">
            <v>3083</v>
          </cell>
          <cell r="U76" t="str">
            <v>Байкаловское</v>
          </cell>
          <cell r="V76" t="str">
            <v>1B06</v>
          </cell>
        </row>
        <row r="77">
          <cell r="T77" t="str">
            <v>3090</v>
          </cell>
          <cell r="U77" t="str">
            <v>Байкальское</v>
          </cell>
          <cell r="V77" t="str">
            <v>1322</v>
          </cell>
        </row>
        <row r="78">
          <cell r="T78" t="str">
            <v>1481</v>
          </cell>
          <cell r="U78" t="str">
            <v>Байсаровское</v>
          </cell>
          <cell r="V78" t="str">
            <v>1B67</v>
          </cell>
        </row>
        <row r="79">
          <cell r="T79" t="str">
            <v>1318</v>
          </cell>
          <cell r="U79" t="str">
            <v>Баклановское</v>
          </cell>
          <cell r="V79" t="str">
            <v>1770</v>
          </cell>
        </row>
        <row r="80">
          <cell r="T80" t="str">
            <v>1482</v>
          </cell>
          <cell r="U80" t="str">
            <v>Балкановское</v>
          </cell>
          <cell r="V80" t="str">
            <v>1B67</v>
          </cell>
        </row>
        <row r="81">
          <cell r="T81" t="str">
            <v>1807</v>
          </cell>
          <cell r="U81" t="str">
            <v>Баракаевское</v>
          </cell>
          <cell r="V81" t="str">
            <v>1216</v>
          </cell>
        </row>
        <row r="82">
          <cell r="T82" t="str">
            <v>4103</v>
          </cell>
          <cell r="U82" t="str">
            <v>Бариновско-Лебяжинское</v>
          </cell>
          <cell r="V82" t="str">
            <v>1322</v>
          </cell>
        </row>
        <row r="83">
          <cell r="T83" t="str">
            <v>1173</v>
          </cell>
          <cell r="U83" t="str">
            <v>Барсуковское</v>
          </cell>
          <cell r="V83" t="str">
            <v>1770</v>
          </cell>
        </row>
        <row r="84">
          <cell r="T84" t="str">
            <v>1483</v>
          </cell>
          <cell r="U84" t="str">
            <v>Барсуковское</v>
          </cell>
          <cell r="V84" t="str">
            <v>1B67</v>
          </cell>
        </row>
        <row r="85">
          <cell r="T85" t="str">
            <v>1507</v>
          </cell>
          <cell r="U85" t="str">
            <v>Барсуковское</v>
          </cell>
          <cell r="V85" t="str">
            <v>1215</v>
          </cell>
        </row>
        <row r="86">
          <cell r="T86" t="str">
            <v>1484</v>
          </cell>
          <cell r="U86" t="str">
            <v>Барьязинское</v>
          </cell>
          <cell r="V86" t="str">
            <v>1B67</v>
          </cell>
        </row>
        <row r="87">
          <cell r="T87" t="str">
            <v>1485</v>
          </cell>
          <cell r="U87" t="str">
            <v>Баряшское</v>
          </cell>
          <cell r="V87" t="str">
            <v>1B67</v>
          </cell>
        </row>
        <row r="88">
          <cell r="T88" t="str">
            <v>2137</v>
          </cell>
          <cell r="U88" t="str">
            <v>Бахиловское</v>
          </cell>
          <cell r="V88" t="str">
            <v>1738</v>
          </cell>
        </row>
        <row r="89">
          <cell r="T89" t="str">
            <v>1744</v>
          </cell>
          <cell r="U89" t="str">
            <v>Бахтияровское</v>
          </cell>
          <cell r="V89" t="str">
            <v>1770</v>
          </cell>
        </row>
        <row r="90">
          <cell r="T90" t="str">
            <v>3058</v>
          </cell>
          <cell r="U90" t="str">
            <v>Бегешкинское</v>
          </cell>
          <cell r="V90" t="str">
            <v>1253</v>
          </cell>
        </row>
        <row r="91">
          <cell r="T91" t="str">
            <v>1836</v>
          </cell>
          <cell r="U91" t="str">
            <v>Безводное</v>
          </cell>
          <cell r="V91" t="str">
            <v>1008</v>
          </cell>
        </row>
        <row r="92">
          <cell r="T92" t="str">
            <v>1951</v>
          </cell>
          <cell r="U92" t="str">
            <v>Безводовское</v>
          </cell>
          <cell r="V92" t="str">
            <v>1322</v>
          </cell>
        </row>
        <row r="93">
          <cell r="T93" t="str">
            <v>1486</v>
          </cell>
          <cell r="U93" t="str">
            <v>Бекетовское</v>
          </cell>
          <cell r="V93" t="str">
            <v>1B67</v>
          </cell>
        </row>
        <row r="94">
          <cell r="T94" t="str">
            <v>1620</v>
          </cell>
          <cell r="U94" t="str">
            <v>Бектемировское</v>
          </cell>
          <cell r="V94" t="str">
            <v>1217</v>
          </cell>
        </row>
        <row r="95">
          <cell r="T95" t="str">
            <v>1487</v>
          </cell>
          <cell r="U95" t="str">
            <v>Белебеевское</v>
          </cell>
          <cell r="V95" t="str">
            <v>1B67</v>
          </cell>
        </row>
        <row r="96">
          <cell r="T96" t="str">
            <v>1488</v>
          </cell>
          <cell r="U96" t="str">
            <v>Белоглинское</v>
          </cell>
          <cell r="V96" t="str">
            <v>1B67</v>
          </cell>
        </row>
        <row r="97">
          <cell r="T97" t="str">
            <v>1615</v>
          </cell>
          <cell r="U97" t="str">
            <v>Белозерское</v>
          </cell>
          <cell r="V97" t="str">
            <v>1217</v>
          </cell>
        </row>
        <row r="98">
          <cell r="T98" t="str">
            <v>4104</v>
          </cell>
          <cell r="U98" t="str">
            <v>Белозерско-Чубовское</v>
          </cell>
          <cell r="V98" t="str">
            <v>1322</v>
          </cell>
        </row>
        <row r="99">
          <cell r="T99" t="str">
            <v>2943</v>
          </cell>
          <cell r="U99" t="str">
            <v>Бенойское</v>
          </cell>
          <cell r="V99" t="str">
            <v>1032</v>
          </cell>
        </row>
        <row r="100">
          <cell r="T100" t="str">
            <v>1458</v>
          </cell>
          <cell r="U100" t="str">
            <v>Береговое</v>
          </cell>
          <cell r="V100" t="str">
            <v>1720</v>
          </cell>
        </row>
        <row r="101">
          <cell r="T101" t="str">
            <v>1174</v>
          </cell>
          <cell r="U101" t="str">
            <v>Березовское</v>
          </cell>
          <cell r="V101" t="str">
            <v>1770</v>
          </cell>
        </row>
        <row r="102">
          <cell r="T102" t="str">
            <v>4105</v>
          </cell>
          <cell r="U102" t="str">
            <v>Березовское</v>
          </cell>
          <cell r="V102" t="str">
            <v>1322</v>
          </cell>
        </row>
        <row r="103">
          <cell r="T103" t="str">
            <v>1489</v>
          </cell>
          <cell r="U103" t="str">
            <v>Беркутовское</v>
          </cell>
          <cell r="V103" t="str">
            <v>1B67</v>
          </cell>
        </row>
        <row r="104">
          <cell r="T104" t="str">
            <v>1490</v>
          </cell>
          <cell r="U104" t="str">
            <v>Биавашское</v>
          </cell>
          <cell r="V104" t="str">
            <v>1B67</v>
          </cell>
        </row>
        <row r="105">
          <cell r="T105" t="str">
            <v>1491</v>
          </cell>
          <cell r="U105" t="str">
            <v>Бирское</v>
          </cell>
          <cell r="V105" t="str">
            <v>1B67</v>
          </cell>
        </row>
        <row r="106">
          <cell r="T106" t="str">
            <v>4237</v>
          </cell>
          <cell r="U106" t="str">
            <v>Бирюковское</v>
          </cell>
          <cell r="V106" t="str">
            <v>1322</v>
          </cell>
        </row>
        <row r="107">
          <cell r="T107" t="str">
            <v>1448</v>
          </cell>
          <cell r="U107" t="str">
            <v>Бишкольская</v>
          </cell>
          <cell r="V107" t="str">
            <v>1004</v>
          </cell>
        </row>
        <row r="108">
          <cell r="T108" t="str">
            <v>1492</v>
          </cell>
          <cell r="U108" t="str">
            <v>Благодаровское</v>
          </cell>
          <cell r="V108" t="str">
            <v>1B67</v>
          </cell>
        </row>
        <row r="109">
          <cell r="T109" t="str">
            <v>1232</v>
          </cell>
          <cell r="U109" t="str">
            <v>Ближнее</v>
          </cell>
          <cell r="V109" t="str">
            <v>1322</v>
          </cell>
        </row>
        <row r="110">
          <cell r="T110" t="str">
            <v>1493</v>
          </cell>
          <cell r="U110" t="str">
            <v>Блохинское</v>
          </cell>
          <cell r="V110" t="str">
            <v>1B67</v>
          </cell>
        </row>
        <row r="111">
          <cell r="T111" t="str">
            <v>1319</v>
          </cell>
          <cell r="U111" t="str">
            <v>Бобровское</v>
          </cell>
          <cell r="V111" t="str">
            <v>1770</v>
          </cell>
        </row>
        <row r="112">
          <cell r="T112" t="str">
            <v>1267</v>
          </cell>
          <cell r="U112" t="str">
            <v>Бобрыкинское</v>
          </cell>
          <cell r="V112" t="str">
            <v>1322</v>
          </cell>
        </row>
        <row r="113">
          <cell r="T113" t="str">
            <v>1494</v>
          </cell>
          <cell r="U113" t="str">
            <v>Богатовское</v>
          </cell>
          <cell r="V113" t="str">
            <v>1B67</v>
          </cell>
        </row>
        <row r="114">
          <cell r="T114" t="str">
            <v>4106</v>
          </cell>
          <cell r="U114" t="str">
            <v>Богатыревское</v>
          </cell>
          <cell r="V114" t="str">
            <v>1322</v>
          </cell>
        </row>
        <row r="115">
          <cell r="T115" t="str">
            <v>1755</v>
          </cell>
          <cell r="U115" t="str">
            <v>Богдановское</v>
          </cell>
          <cell r="V115" t="str">
            <v>1770</v>
          </cell>
        </row>
        <row r="116">
          <cell r="T116" t="str">
            <v>1320</v>
          </cell>
          <cell r="U116" t="str">
            <v>Боголюбовское</v>
          </cell>
          <cell r="V116" t="str">
            <v>1770</v>
          </cell>
        </row>
        <row r="117">
          <cell r="T117" t="str">
            <v>4107</v>
          </cell>
          <cell r="U117" t="str">
            <v>Боголюбовское</v>
          </cell>
          <cell r="V117" t="str">
            <v>1322</v>
          </cell>
        </row>
        <row r="118">
          <cell r="T118" t="str">
            <v>9994</v>
          </cell>
          <cell r="U118" t="str">
            <v>Большехикиглинское</v>
          </cell>
          <cell r="V118" t="str">
            <v>1171</v>
          </cell>
        </row>
        <row r="119">
          <cell r="T119" t="str">
            <v>4108</v>
          </cell>
          <cell r="U119" t="str">
            <v>Боровское</v>
          </cell>
          <cell r="V119" t="str">
            <v>1322</v>
          </cell>
        </row>
        <row r="120">
          <cell r="T120" t="str">
            <v>1905</v>
          </cell>
          <cell r="U120" t="str">
            <v>Боровское (Лебединский ЛУ)</v>
          </cell>
          <cell r="V120" t="str">
            <v>1322</v>
          </cell>
        </row>
        <row r="121">
          <cell r="T121" t="str">
            <v>1175</v>
          </cell>
          <cell r="U121" t="str">
            <v>Ботвинское</v>
          </cell>
          <cell r="V121" t="str">
            <v>1770</v>
          </cell>
        </row>
        <row r="122">
          <cell r="T122" t="str">
            <v>1984</v>
          </cell>
          <cell r="U122" t="str">
            <v>Бочкаревское</v>
          </cell>
          <cell r="V122" t="str">
            <v>1322</v>
          </cell>
        </row>
        <row r="123">
          <cell r="T123" t="str">
            <v>2926</v>
          </cell>
          <cell r="U123" t="str">
            <v>Брагунское</v>
          </cell>
          <cell r="V123" t="str">
            <v>1032</v>
          </cell>
        </row>
        <row r="124">
          <cell r="T124" t="str">
            <v>1892</v>
          </cell>
          <cell r="U124" t="str">
            <v>Братское</v>
          </cell>
          <cell r="V124" t="str">
            <v>1722</v>
          </cell>
        </row>
        <row r="125">
          <cell r="T125" t="str">
            <v>1457</v>
          </cell>
          <cell r="U125" t="str">
            <v>Братское</v>
          </cell>
          <cell r="V125" t="str">
            <v>1722</v>
          </cell>
        </row>
        <row r="126">
          <cell r="T126" t="str">
            <v>1321</v>
          </cell>
          <cell r="U126" t="str">
            <v>Бугринское (Самарская обл)</v>
          </cell>
          <cell r="V126" t="str">
            <v>1770</v>
          </cell>
        </row>
        <row r="127">
          <cell r="T127" t="str">
            <v>1265</v>
          </cell>
          <cell r="U127" t="str">
            <v>Бугурусланское</v>
          </cell>
          <cell r="V127" t="str">
            <v>1770</v>
          </cell>
        </row>
        <row r="128">
          <cell r="T128" t="str">
            <v>3091</v>
          </cell>
          <cell r="U128" t="str">
            <v>Бузеровское</v>
          </cell>
          <cell r="V128" t="str">
            <v>1322</v>
          </cell>
        </row>
        <row r="129">
          <cell r="T129" t="str">
            <v>1495</v>
          </cell>
          <cell r="U129" t="str">
            <v>Бузовьязовское</v>
          </cell>
          <cell r="V129" t="str">
            <v>1B67</v>
          </cell>
        </row>
        <row r="130">
          <cell r="T130" t="str">
            <v>1914</v>
          </cell>
          <cell r="U130" t="str">
            <v>Букерон</v>
          </cell>
          <cell r="V130" t="str">
            <v>A314</v>
          </cell>
        </row>
        <row r="131">
          <cell r="T131" t="str">
            <v>1496</v>
          </cell>
          <cell r="U131" t="str">
            <v>Бураевское</v>
          </cell>
          <cell r="V131" t="str">
            <v>1B67</v>
          </cell>
        </row>
        <row r="132">
          <cell r="T132" t="str">
            <v>4233</v>
          </cell>
          <cell r="U132" t="str">
            <v>Буролатское</v>
          </cell>
          <cell r="V132" t="str">
            <v>1322</v>
          </cell>
        </row>
        <row r="133">
          <cell r="T133" t="str">
            <v>1133</v>
          </cell>
          <cell r="U133" t="str">
            <v>Бурсукельская</v>
          </cell>
          <cell r="V133" t="str">
            <v>1004</v>
          </cell>
        </row>
        <row r="134">
          <cell r="T134" t="str">
            <v>1497</v>
          </cell>
          <cell r="U134" t="str">
            <v>Буруновское</v>
          </cell>
          <cell r="V134" t="str">
            <v>1B67</v>
          </cell>
        </row>
        <row r="135">
          <cell r="T135" t="str">
            <v>1212</v>
          </cell>
          <cell r="U135" t="str">
            <v>Ван-Еганское</v>
          </cell>
          <cell r="V135" t="str">
            <v>1743</v>
          </cell>
        </row>
        <row r="136">
          <cell r="T136" t="str">
            <v>2947</v>
          </cell>
          <cell r="U136" t="str">
            <v>Ванкорский</v>
          </cell>
          <cell r="V136" t="str">
            <v>1B06</v>
          </cell>
        </row>
        <row r="137">
          <cell r="T137" t="str">
            <v>2919</v>
          </cell>
          <cell r="U137" t="str">
            <v>Ванкорское (2920,2947)</v>
          </cell>
          <cell r="V137" t="str">
            <v>1B06</v>
          </cell>
        </row>
        <row r="138">
          <cell r="T138" t="str">
            <v>1883</v>
          </cell>
          <cell r="U138" t="str">
            <v>Ванкорское-Центр</v>
          </cell>
          <cell r="V138" t="str">
            <v>1171</v>
          </cell>
        </row>
        <row r="139">
          <cell r="T139" t="str">
            <v>2859</v>
          </cell>
          <cell r="U139" t="str">
            <v>Варавенское</v>
          </cell>
          <cell r="V139" t="str">
            <v>1008</v>
          </cell>
        </row>
        <row r="140">
          <cell r="T140" t="str">
            <v>1259</v>
          </cell>
          <cell r="U140" t="str">
            <v>Варандей-море</v>
          </cell>
          <cell r="V140" t="str">
            <v>1681</v>
          </cell>
        </row>
        <row r="141">
          <cell r="T141" t="str">
            <v>1498</v>
          </cell>
          <cell r="U141" t="str">
            <v>Василовское</v>
          </cell>
          <cell r="V141" t="str">
            <v>1B67</v>
          </cell>
        </row>
        <row r="142">
          <cell r="T142" t="str">
            <v>2904</v>
          </cell>
          <cell r="U142" t="str">
            <v>Васильевское</v>
          </cell>
          <cell r="V142" t="str">
            <v>1770</v>
          </cell>
        </row>
        <row r="143">
          <cell r="T143" t="str">
            <v>1792</v>
          </cell>
          <cell r="U143" t="str">
            <v>Ватинское</v>
          </cell>
          <cell r="V143" t="str">
            <v>1B38</v>
          </cell>
        </row>
        <row r="144">
          <cell r="T144" t="str">
            <v>1322</v>
          </cell>
          <cell r="U144" t="str">
            <v>Вахитовское</v>
          </cell>
          <cell r="V144" t="str">
            <v>1770</v>
          </cell>
        </row>
        <row r="145">
          <cell r="T145" t="str">
            <v>1907</v>
          </cell>
          <cell r="U145" t="str">
            <v>Вахское</v>
          </cell>
          <cell r="V145" t="str">
            <v>1293</v>
          </cell>
        </row>
        <row r="146">
          <cell r="T146" t="str">
            <v>1929</v>
          </cell>
          <cell r="U146" t="str">
            <v>Вахское</v>
          </cell>
          <cell r="V146" t="str">
            <v>A282</v>
          </cell>
        </row>
        <row r="147">
          <cell r="T147" t="str">
            <v>4082</v>
          </cell>
          <cell r="U147" t="str">
            <v>Вахское (Томская обл.)</v>
          </cell>
          <cell r="V147" t="str">
            <v>1293</v>
          </cell>
        </row>
        <row r="148">
          <cell r="T148" t="str">
            <v>4083</v>
          </cell>
          <cell r="U148" t="str">
            <v>Вахское (ХМАО)</v>
          </cell>
          <cell r="V148" t="str">
            <v>1293</v>
          </cell>
        </row>
        <row r="149">
          <cell r="T149" t="str">
            <v>1499</v>
          </cell>
          <cell r="U149" t="str">
            <v>Введеновское</v>
          </cell>
          <cell r="V149" t="str">
            <v>1B67</v>
          </cell>
        </row>
        <row r="150">
          <cell r="T150" t="str">
            <v>3048</v>
          </cell>
          <cell r="U150" t="str">
            <v>Величаевско-Колодезное</v>
          </cell>
          <cell r="V150" t="str">
            <v>1217</v>
          </cell>
        </row>
        <row r="151">
          <cell r="T151" t="str">
            <v>4109</v>
          </cell>
          <cell r="U151" t="str">
            <v>Верхне-Ветлянское</v>
          </cell>
          <cell r="V151" t="str">
            <v>1322</v>
          </cell>
        </row>
        <row r="152">
          <cell r="T152" t="str">
            <v>1273</v>
          </cell>
          <cell r="U152" t="str">
            <v>Верхнеичерское</v>
          </cell>
          <cell r="V152" t="str">
            <v>1232</v>
          </cell>
        </row>
        <row r="153">
          <cell r="T153" t="str">
            <v>2138</v>
          </cell>
          <cell r="U153" t="str">
            <v>Верхнеколик-Еганское</v>
          </cell>
          <cell r="V153" t="str">
            <v>1743</v>
          </cell>
        </row>
        <row r="154">
          <cell r="T154" t="str">
            <v>3033</v>
          </cell>
          <cell r="U154" t="str">
            <v>Верхнемакарихинское</v>
          </cell>
          <cell r="V154" t="str">
            <v>1099</v>
          </cell>
        </row>
        <row r="155">
          <cell r="T155" t="str">
            <v>1510</v>
          </cell>
          <cell r="U155" t="str">
            <v>Верхне-Пурпейское</v>
          </cell>
          <cell r="V155" t="str">
            <v>1215</v>
          </cell>
        </row>
        <row r="156">
          <cell r="T156" t="str">
            <v>1909</v>
          </cell>
          <cell r="U156" t="str">
            <v>Верхнесалымское</v>
          </cell>
          <cell r="V156" t="str">
            <v>1746</v>
          </cell>
        </row>
        <row r="157">
          <cell r="T157" t="str">
            <v>2950</v>
          </cell>
          <cell r="U157" t="str">
            <v>Верхнесалымское</v>
          </cell>
          <cell r="V157" t="str">
            <v>1759</v>
          </cell>
        </row>
        <row r="158">
          <cell r="T158" t="str">
            <v>2949</v>
          </cell>
          <cell r="U158" t="str">
            <v>Верхнечасельское</v>
          </cell>
          <cell r="V158" t="str">
            <v>1097</v>
          </cell>
        </row>
        <row r="159">
          <cell r="T159" t="str">
            <v>1893</v>
          </cell>
          <cell r="U159" t="str">
            <v>Верхне-Часельское</v>
          </cell>
          <cell r="V159" t="str">
            <v>1617</v>
          </cell>
        </row>
        <row r="160">
          <cell r="T160" t="str">
            <v>1119</v>
          </cell>
          <cell r="U160" t="str">
            <v>Верхнечонское</v>
          </cell>
          <cell r="V160" t="str">
            <v>1232</v>
          </cell>
        </row>
        <row r="161">
          <cell r="T161" t="str">
            <v>1910</v>
          </cell>
          <cell r="U161" t="str">
            <v>Верхнечонское (ВЧН ЛУ)</v>
          </cell>
          <cell r="V161" t="str">
            <v>1000</v>
          </cell>
        </row>
        <row r="162">
          <cell r="T162" t="str">
            <v>1911</v>
          </cell>
          <cell r="U162" t="str">
            <v>Верхнечонское (ПР ЛУ)</v>
          </cell>
          <cell r="V162" t="str">
            <v>7773</v>
          </cell>
        </row>
        <row r="163">
          <cell r="T163" t="str">
            <v>1143</v>
          </cell>
          <cell r="U163" t="str">
            <v>Весеннее (бывш.Южно-Лиственское)</v>
          </cell>
          <cell r="V163" t="str">
            <v>1253</v>
          </cell>
        </row>
        <row r="164">
          <cell r="T164" t="str">
            <v>4110</v>
          </cell>
          <cell r="U164" t="str">
            <v>Ветлянское</v>
          </cell>
          <cell r="V164" t="str">
            <v>1322</v>
          </cell>
        </row>
        <row r="165">
          <cell r="T165" t="str">
            <v>3034</v>
          </cell>
          <cell r="U165" t="str">
            <v>Веякошорское</v>
          </cell>
          <cell r="V165" t="str">
            <v>1218</v>
          </cell>
        </row>
        <row r="166">
          <cell r="T166" t="str">
            <v>4111</v>
          </cell>
          <cell r="U166" t="str">
            <v>Винно-Банновское</v>
          </cell>
          <cell r="V166" t="str">
            <v>1322</v>
          </cell>
        </row>
        <row r="167">
          <cell r="T167" t="str">
            <v>1323</v>
          </cell>
          <cell r="U167" t="str">
            <v>Вишневское</v>
          </cell>
          <cell r="V167" t="str">
            <v>1770</v>
          </cell>
        </row>
        <row r="168">
          <cell r="T168" t="str">
            <v>1613</v>
          </cell>
          <cell r="U168" t="str">
            <v>Владимировское</v>
          </cell>
          <cell r="V168" t="str">
            <v>1217</v>
          </cell>
        </row>
        <row r="169">
          <cell r="T169" t="str">
            <v>4240</v>
          </cell>
          <cell r="U169" t="str">
            <v>Волгановское</v>
          </cell>
          <cell r="V169" t="str">
            <v>1322</v>
          </cell>
        </row>
        <row r="170">
          <cell r="T170" t="str">
            <v>4112</v>
          </cell>
          <cell r="U170" t="str">
            <v>Волго-Сокское</v>
          </cell>
          <cell r="V170" t="str">
            <v>1322</v>
          </cell>
        </row>
        <row r="171">
          <cell r="T171" t="str">
            <v>4043</v>
          </cell>
          <cell r="U171" t="str">
            <v>Волковское</v>
          </cell>
          <cell r="V171" t="str">
            <v>1322</v>
          </cell>
        </row>
        <row r="172">
          <cell r="T172" t="str">
            <v>4236</v>
          </cell>
          <cell r="U172" t="str">
            <v>Волковское</v>
          </cell>
          <cell r="V172" t="str">
            <v>1322</v>
          </cell>
        </row>
        <row r="173">
          <cell r="T173" t="str">
            <v>1500</v>
          </cell>
          <cell r="U173" t="str">
            <v>Волковское</v>
          </cell>
          <cell r="V173" t="str">
            <v>1B67</v>
          </cell>
        </row>
        <row r="174">
          <cell r="T174" t="str">
            <v>1269</v>
          </cell>
          <cell r="U174" t="str">
            <v>Волостновское</v>
          </cell>
          <cell r="V174" t="str">
            <v>1770</v>
          </cell>
        </row>
        <row r="175">
          <cell r="T175" t="str">
            <v>1524</v>
          </cell>
          <cell r="U175" t="str">
            <v>Волостновское</v>
          </cell>
          <cell r="V175" t="str">
            <v>1B67</v>
          </cell>
        </row>
        <row r="176">
          <cell r="T176" t="str">
            <v>1116</v>
          </cell>
          <cell r="U176" t="str">
            <v>Волчинка</v>
          </cell>
          <cell r="V176" t="str">
            <v>1001</v>
          </cell>
        </row>
        <row r="177">
          <cell r="T177" t="str">
            <v>1249</v>
          </cell>
          <cell r="U177" t="str">
            <v>Волчье</v>
          </cell>
          <cell r="V177" t="str">
            <v>1322</v>
          </cell>
        </row>
        <row r="178">
          <cell r="T178" t="str">
            <v>1286</v>
          </cell>
          <cell r="U178" t="str">
            <v>Вонтерское</v>
          </cell>
          <cell r="V178" t="str">
            <v>1737</v>
          </cell>
        </row>
        <row r="179">
          <cell r="T179" t="str">
            <v>1295</v>
          </cell>
          <cell r="U179" t="str">
            <v>Вонтерское</v>
          </cell>
          <cell r="V179" t="str">
            <v>1738</v>
          </cell>
        </row>
        <row r="180">
          <cell r="T180" t="str">
            <v>3035</v>
          </cell>
          <cell r="U180" t="str">
            <v>Воргамусюрская площадь</v>
          </cell>
          <cell r="V180" t="str">
            <v>1099</v>
          </cell>
        </row>
        <row r="181">
          <cell r="T181" t="str">
            <v>1324</v>
          </cell>
          <cell r="U181" t="str">
            <v>Воробьевское</v>
          </cell>
          <cell r="V181" t="str">
            <v>1770</v>
          </cell>
        </row>
        <row r="182">
          <cell r="T182" t="str">
            <v>1808</v>
          </cell>
          <cell r="U182" t="str">
            <v>Восковая Гора</v>
          </cell>
          <cell r="V182" t="str">
            <v>1008</v>
          </cell>
        </row>
        <row r="183">
          <cell r="T183" t="str">
            <v>1525</v>
          </cell>
          <cell r="U183" t="str">
            <v>Воскресенское</v>
          </cell>
          <cell r="V183" t="str">
            <v>1B67</v>
          </cell>
        </row>
        <row r="184">
          <cell r="T184" t="str">
            <v>1913</v>
          </cell>
          <cell r="U184" t="str">
            <v>Вост. Такуазет</v>
          </cell>
          <cell r="V184" t="str">
            <v>1150</v>
          </cell>
        </row>
        <row r="185">
          <cell r="T185" t="str">
            <v>2849</v>
          </cell>
          <cell r="U185" t="str">
            <v>Восточно-Анастасиевское</v>
          </cell>
          <cell r="V185" t="str">
            <v>1008</v>
          </cell>
        </row>
        <row r="186">
          <cell r="T186" t="str">
            <v>3037</v>
          </cell>
          <cell r="U186" t="str">
            <v>Восточно-Баганское</v>
          </cell>
          <cell r="V186" t="str">
            <v>1099</v>
          </cell>
        </row>
        <row r="187">
          <cell r="T187" t="str">
            <v>1633</v>
          </cell>
          <cell r="U187" t="str">
            <v>Восточно-Безводненское</v>
          </cell>
          <cell r="V187" t="str">
            <v>1217</v>
          </cell>
        </row>
        <row r="188">
          <cell r="T188" t="str">
            <v>1759</v>
          </cell>
          <cell r="U188" t="str">
            <v>Восточно-Боголюбовское</v>
          </cell>
          <cell r="V188" t="str">
            <v>1770</v>
          </cell>
        </row>
        <row r="189">
          <cell r="T189" t="str">
            <v>4018</v>
          </cell>
          <cell r="U189" t="str">
            <v>Восточно-Вахская площ.</v>
          </cell>
          <cell r="V189" t="str">
            <v>1293</v>
          </cell>
        </row>
        <row r="190">
          <cell r="T190" t="str">
            <v>3036</v>
          </cell>
          <cell r="U190" t="str">
            <v>Восточно-Веякское</v>
          </cell>
          <cell r="V190" t="str">
            <v>1218</v>
          </cell>
        </row>
        <row r="191">
          <cell r="T191" t="str">
            <v>2903</v>
          </cell>
          <cell r="U191" t="str">
            <v>Восточно-Волостновское</v>
          </cell>
          <cell r="V191" t="str">
            <v>1770</v>
          </cell>
        </row>
        <row r="192">
          <cell r="T192" t="str">
            <v>1952</v>
          </cell>
          <cell r="U192" t="str">
            <v>Восточно-Граньлейское</v>
          </cell>
          <cell r="V192" t="str">
            <v>1322</v>
          </cell>
        </row>
        <row r="193">
          <cell r="T193" t="str">
            <v>1117</v>
          </cell>
          <cell r="U193" t="str">
            <v>Восточно-Дагинское</v>
          </cell>
          <cell r="V193" t="str">
            <v>1220</v>
          </cell>
        </row>
        <row r="194">
          <cell r="T194" t="str">
            <v>1634</v>
          </cell>
          <cell r="U194" t="str">
            <v>Восточно-Дьяченковское</v>
          </cell>
          <cell r="V194" t="str">
            <v>1006</v>
          </cell>
        </row>
        <row r="195">
          <cell r="T195" t="str">
            <v>4113</v>
          </cell>
          <cell r="U195" t="str">
            <v>Восточное</v>
          </cell>
          <cell r="V195" t="str">
            <v>1322</v>
          </cell>
        </row>
        <row r="196">
          <cell r="T196" t="str">
            <v>1643</v>
          </cell>
          <cell r="U196" t="str">
            <v>Восточное</v>
          </cell>
          <cell r="V196" t="str">
            <v>1006</v>
          </cell>
        </row>
        <row r="197">
          <cell r="T197" t="str">
            <v>1102</v>
          </cell>
          <cell r="U197" t="str">
            <v>Восточное Эхаби</v>
          </cell>
          <cell r="V197" t="str">
            <v>1220</v>
          </cell>
        </row>
        <row r="198">
          <cell r="T198" t="str">
            <v>2905</v>
          </cell>
          <cell r="U198" t="str">
            <v>Восточно-Ефимовское</v>
          </cell>
          <cell r="V198" t="str">
            <v>1770</v>
          </cell>
        </row>
        <row r="199">
          <cell r="T199" t="str">
            <v>1325</v>
          </cell>
          <cell r="U199" t="str">
            <v>Восточно-Зайкинское</v>
          </cell>
          <cell r="V199" t="str">
            <v>1770</v>
          </cell>
        </row>
        <row r="200">
          <cell r="T200" t="str">
            <v>3045</v>
          </cell>
          <cell r="U200" t="str">
            <v>Восточно-Кайганское</v>
          </cell>
          <cell r="V200" t="str">
            <v>1220</v>
          </cell>
        </row>
        <row r="201">
          <cell r="T201" t="str">
            <v>1326</v>
          </cell>
          <cell r="U201" t="str">
            <v>Восточно-Калиновое</v>
          </cell>
          <cell r="V201" t="str">
            <v>1770</v>
          </cell>
        </row>
        <row r="202">
          <cell r="T202" t="str">
            <v>1327</v>
          </cell>
          <cell r="U202" t="str">
            <v>Восточно-Капитоновское</v>
          </cell>
          <cell r="V202" t="str">
            <v>1770</v>
          </cell>
        </row>
        <row r="203">
          <cell r="T203" t="str">
            <v>1870</v>
          </cell>
          <cell r="U203" t="str">
            <v>Восточно-Киенгопское</v>
          </cell>
          <cell r="V203" t="str">
            <v>1253</v>
          </cell>
        </row>
        <row r="204">
          <cell r="T204" t="str">
            <v>2924</v>
          </cell>
          <cell r="U204" t="str">
            <v>Восточно-Колвинское</v>
          </cell>
          <cell r="V204" t="str">
            <v>1088</v>
          </cell>
        </row>
        <row r="205">
          <cell r="T205" t="str">
            <v>3059</v>
          </cell>
          <cell r="U205" t="str">
            <v>Восточно-Красногорское</v>
          </cell>
          <cell r="V205" t="str">
            <v>1253</v>
          </cell>
        </row>
        <row r="206">
          <cell r="T206" t="str">
            <v>1745</v>
          </cell>
          <cell r="U206" t="str">
            <v>Восточно-Кулагинское</v>
          </cell>
          <cell r="V206" t="str">
            <v>1770</v>
          </cell>
        </row>
        <row r="207">
          <cell r="T207" t="str">
            <v>1762</v>
          </cell>
          <cell r="U207" t="str">
            <v>Восточно-Куликовское</v>
          </cell>
          <cell r="V207" t="str">
            <v>1770</v>
          </cell>
        </row>
        <row r="208">
          <cell r="T208" t="str">
            <v>1449</v>
          </cell>
          <cell r="U208" t="str">
            <v>Восточно-Малаховское</v>
          </cell>
          <cell r="V208" t="str">
            <v>1770</v>
          </cell>
        </row>
        <row r="209">
          <cell r="T209" t="str">
            <v>2148</v>
          </cell>
          <cell r="U209" t="str">
            <v>Восточно-Мессояхское</v>
          </cell>
          <cell r="V209" t="str">
            <v>1761</v>
          </cell>
        </row>
        <row r="210">
          <cell r="T210" t="str">
            <v>1261</v>
          </cell>
          <cell r="U210" t="str">
            <v>Восточно-Минховское</v>
          </cell>
          <cell r="V210" t="str">
            <v>1744</v>
          </cell>
        </row>
        <row r="211">
          <cell r="T211" t="str">
            <v>1132</v>
          </cell>
          <cell r="U211" t="str">
            <v>Восточно-Оссойское</v>
          </cell>
          <cell r="V211" t="str">
            <v>1001</v>
          </cell>
        </row>
        <row r="212">
          <cell r="T212" t="str">
            <v>1920</v>
          </cell>
          <cell r="U212" t="str">
            <v>Восточно-Охтеурское</v>
          </cell>
          <cell r="V212" t="str">
            <v>A282</v>
          </cell>
        </row>
        <row r="213">
          <cell r="T213" t="str">
            <v>4015</v>
          </cell>
          <cell r="U213" t="str">
            <v>Восточно-Полуденная площ.</v>
          </cell>
          <cell r="V213" t="str">
            <v>1293</v>
          </cell>
        </row>
        <row r="214">
          <cell r="T214" t="str">
            <v>3001</v>
          </cell>
          <cell r="U214" t="str">
            <v>Восточно-Правдинское</v>
          </cell>
          <cell r="V214" t="str">
            <v>1214</v>
          </cell>
        </row>
        <row r="215">
          <cell r="T215" t="str">
            <v>1706</v>
          </cell>
          <cell r="U215" t="str">
            <v>Восточно-Северское</v>
          </cell>
          <cell r="V215" t="str">
            <v>1216</v>
          </cell>
        </row>
        <row r="216">
          <cell r="T216" t="str">
            <v>1475</v>
          </cell>
          <cell r="U216" t="str">
            <v>Восточно-Сузунское</v>
          </cell>
          <cell r="V216" t="str">
            <v>1752</v>
          </cell>
        </row>
        <row r="217">
          <cell r="T217" t="str">
            <v>3002</v>
          </cell>
          <cell r="U217" t="str">
            <v>Восточно-Сургутское</v>
          </cell>
          <cell r="V217" t="str">
            <v>1214</v>
          </cell>
        </row>
        <row r="218">
          <cell r="T218" t="str">
            <v>1740</v>
          </cell>
          <cell r="U218" t="str">
            <v>Восточно-Сургутское (Фаинский ЛУ)</v>
          </cell>
          <cell r="V218" t="str">
            <v>1176</v>
          </cell>
        </row>
        <row r="219">
          <cell r="T219" t="str">
            <v>1411</v>
          </cell>
          <cell r="U219" t="str">
            <v>Восточно-Сухокумское</v>
          </cell>
          <cell r="V219" t="str">
            <v>1004</v>
          </cell>
        </row>
        <row r="220">
          <cell r="T220" t="str">
            <v>1975</v>
          </cell>
          <cell r="U220" t="str">
            <v>Восточно-Таловое</v>
          </cell>
          <cell r="V220" t="str">
            <v>1293</v>
          </cell>
        </row>
        <row r="221">
          <cell r="T221" t="str">
            <v>3100</v>
          </cell>
          <cell r="U221" t="str">
            <v>Восточно-Токайское</v>
          </cell>
          <cell r="V221" t="str">
            <v>1214</v>
          </cell>
        </row>
        <row r="222">
          <cell r="T222" t="str">
            <v>1328</v>
          </cell>
          <cell r="U222" t="str">
            <v>Восточно-Толкаевское</v>
          </cell>
          <cell r="V222" t="str">
            <v>1770</v>
          </cell>
        </row>
        <row r="223">
          <cell r="T223" t="str">
            <v>1287</v>
          </cell>
          <cell r="U223" t="str">
            <v>Восточно-Тюменское</v>
          </cell>
          <cell r="V223" t="str">
            <v>1739</v>
          </cell>
        </row>
        <row r="224">
          <cell r="T224" t="str">
            <v>2954</v>
          </cell>
          <cell r="U224" t="str">
            <v>Восточно-Уренгойское</v>
          </cell>
          <cell r="V224" t="str">
            <v>1744</v>
          </cell>
        </row>
        <row r="225">
          <cell r="T225" t="str">
            <v>2861</v>
          </cell>
          <cell r="U225" t="str">
            <v>Восточно-Черноерковское</v>
          </cell>
          <cell r="V225" t="str">
            <v>1008</v>
          </cell>
        </row>
        <row r="226">
          <cell r="T226" t="str">
            <v>1707</v>
          </cell>
          <cell r="U226" t="str">
            <v>Восточно-Чумаковское</v>
          </cell>
          <cell r="V226" t="str">
            <v>1216</v>
          </cell>
        </row>
        <row r="227">
          <cell r="T227" t="str">
            <v>1415</v>
          </cell>
          <cell r="U227" t="str">
            <v>Восточно-Юбилейное</v>
          </cell>
          <cell r="V227" t="str">
            <v>1004</v>
          </cell>
        </row>
        <row r="228">
          <cell r="T228" t="str">
            <v>1509</v>
          </cell>
          <cell r="U228" t="str">
            <v>Восточно-Янгтинское</v>
          </cell>
          <cell r="V228" t="str">
            <v>1005</v>
          </cell>
        </row>
        <row r="229">
          <cell r="T229" t="str">
            <v>1424</v>
          </cell>
          <cell r="U229" t="str">
            <v>Восход</v>
          </cell>
          <cell r="V229" t="str">
            <v>1004</v>
          </cell>
        </row>
        <row r="230">
          <cell r="T230" t="str">
            <v>1526</v>
          </cell>
          <cell r="U230" t="str">
            <v>Воядинское</v>
          </cell>
          <cell r="V230" t="str">
            <v>1B67</v>
          </cell>
        </row>
        <row r="231">
          <cell r="T231" t="str">
            <v>1329</v>
          </cell>
          <cell r="U231" t="str">
            <v>Врезовское</v>
          </cell>
          <cell r="V231" t="str">
            <v>1770</v>
          </cell>
        </row>
        <row r="232">
          <cell r="T232" t="str">
            <v>16</v>
          </cell>
          <cell r="U232" t="str">
            <v>Все месторождения Арланнефть</v>
          </cell>
          <cell r="V232" t="str">
            <v>1B54</v>
          </cell>
        </row>
        <row r="233">
          <cell r="T233" t="str">
            <v>9</v>
          </cell>
          <cell r="U233" t="str">
            <v>Все месторождения Грознефтегаз</v>
          </cell>
          <cell r="V233" t="str">
            <v>1032</v>
          </cell>
        </row>
        <row r="234">
          <cell r="T234" t="str">
            <v>20</v>
          </cell>
          <cell r="U234" t="str">
            <v>Все месторождения Ишимбайнефть</v>
          </cell>
          <cell r="V234" t="str">
            <v>1B54</v>
          </cell>
        </row>
        <row r="235">
          <cell r="T235" t="str">
            <v>5</v>
          </cell>
          <cell r="U235" t="str">
            <v>Все месторождения КНГ</v>
          </cell>
          <cell r="V235" t="str">
            <v>1008</v>
          </cell>
        </row>
        <row r="236">
          <cell r="T236" t="str">
            <v>11</v>
          </cell>
          <cell r="U236" t="str">
            <v>Все месторождения Кынско-Часельское НГ</v>
          </cell>
          <cell r="V236" t="str">
            <v>1617</v>
          </cell>
        </row>
        <row r="237">
          <cell r="T237" t="str">
            <v>21</v>
          </cell>
          <cell r="U237" t="str">
            <v>Все месторождения НяганьНГ</v>
          </cell>
          <cell r="V237" t="str">
            <v>1741</v>
          </cell>
        </row>
        <row r="238">
          <cell r="T238" t="str">
            <v>12</v>
          </cell>
          <cell r="U238" t="str">
            <v>Все месторождения ОАО "РН Ингнефть"</v>
          </cell>
          <cell r="V238" t="str">
            <v>1669</v>
          </cell>
        </row>
        <row r="239">
          <cell r="T239" t="str">
            <v>10</v>
          </cell>
          <cell r="U239" t="str">
            <v>Все месторождения ОАО "Томскнефть" ВНК</v>
          </cell>
          <cell r="V239" t="str">
            <v>1293</v>
          </cell>
        </row>
        <row r="240">
          <cell r="T240" t="str">
            <v>7</v>
          </cell>
          <cell r="U240" t="str">
            <v>Все месторождения ОАО Самаранефтегаз</v>
          </cell>
          <cell r="V240" t="str">
            <v>1326</v>
          </cell>
        </row>
        <row r="241">
          <cell r="T241" t="str">
            <v>6</v>
          </cell>
          <cell r="U241" t="str">
            <v>Все месторождения ОАО Удмуртнефть</v>
          </cell>
          <cell r="V241" t="str">
            <v>1253</v>
          </cell>
        </row>
        <row r="242">
          <cell r="T242" t="str">
            <v>15</v>
          </cell>
          <cell r="U242" t="str">
            <v>Все месторождения ООО "Башнефть-Полюс"</v>
          </cell>
          <cell r="V242" t="str">
            <v>1B68</v>
          </cell>
        </row>
        <row r="243">
          <cell r="T243" t="str">
            <v>13</v>
          </cell>
          <cell r="U243" t="str">
            <v>Все месторождения ООО "ТНК-Уват"</v>
          </cell>
          <cell r="V243" t="str">
            <v>1746</v>
          </cell>
        </row>
        <row r="244">
          <cell r="T244" t="str">
            <v>14</v>
          </cell>
          <cell r="U244" t="str">
            <v>Все месторождения ПАО "Оренбургнефть"</v>
          </cell>
          <cell r="V244" t="str">
            <v>1770</v>
          </cell>
        </row>
        <row r="245">
          <cell r="T245" t="str">
            <v>2</v>
          </cell>
          <cell r="U245" t="str">
            <v>Все месторождения ПНГ</v>
          </cell>
          <cell r="V245" t="str">
            <v>1005</v>
          </cell>
        </row>
        <row r="246">
          <cell r="T246" t="str">
            <v>4</v>
          </cell>
          <cell r="U246" t="str">
            <v>Все месторождения Северная нефть</v>
          </cell>
          <cell r="V246" t="str">
            <v>1099</v>
          </cell>
        </row>
        <row r="247">
          <cell r="T247" t="str">
            <v>3</v>
          </cell>
          <cell r="U247" t="str">
            <v>Все месторождения СМНГ</v>
          </cell>
          <cell r="V247" t="str">
            <v>1220</v>
          </cell>
        </row>
        <row r="248">
          <cell r="T248" t="str">
            <v>8</v>
          </cell>
          <cell r="U248" t="str">
            <v>Все месторождения Ставропольнефтегаз</v>
          </cell>
          <cell r="V248" t="str">
            <v>1006</v>
          </cell>
        </row>
        <row r="249">
          <cell r="T249" t="str">
            <v>19</v>
          </cell>
          <cell r="U249" t="str">
            <v>Все месторождения Туймазанефть</v>
          </cell>
          <cell r="V249" t="str">
            <v>1B54</v>
          </cell>
        </row>
        <row r="250">
          <cell r="T250" t="str">
            <v>18</v>
          </cell>
          <cell r="U250" t="str">
            <v>Все месторождения Уфанефть</v>
          </cell>
          <cell r="V250" t="str">
            <v>1B54</v>
          </cell>
        </row>
        <row r="251">
          <cell r="T251" t="str">
            <v>17</v>
          </cell>
          <cell r="U251" t="str">
            <v>Все месторождения Чекмагушнефть</v>
          </cell>
          <cell r="V251" t="str">
            <v>1B54</v>
          </cell>
        </row>
        <row r="252">
          <cell r="T252" t="str">
            <v>1</v>
          </cell>
          <cell r="U252" t="str">
            <v>Все месторождения ЮНГ</v>
          </cell>
          <cell r="V252" t="str">
            <v>1176</v>
          </cell>
        </row>
        <row r="253">
          <cell r="T253" t="str">
            <v>3085</v>
          </cell>
          <cell r="U253" t="str">
            <v>Встречное</v>
          </cell>
          <cell r="V253" t="str">
            <v>1214</v>
          </cell>
        </row>
        <row r="254">
          <cell r="T254" t="str">
            <v>3086</v>
          </cell>
          <cell r="U254" t="str">
            <v>Вуемское</v>
          </cell>
          <cell r="V254" t="str">
            <v>1214</v>
          </cell>
        </row>
        <row r="255">
          <cell r="T255" t="str">
            <v>1148</v>
          </cell>
          <cell r="U255" t="str">
            <v>Вязовское</v>
          </cell>
          <cell r="V255" t="str">
            <v>1253</v>
          </cell>
        </row>
        <row r="256">
          <cell r="T256" t="str">
            <v>1741</v>
          </cell>
          <cell r="U256" t="str">
            <v>Газельное</v>
          </cell>
          <cell r="V256" t="str">
            <v>1322</v>
          </cell>
        </row>
        <row r="257">
          <cell r="T257" t="str">
            <v>4114</v>
          </cell>
          <cell r="U257" t="str">
            <v>Гайдаровское</v>
          </cell>
          <cell r="V257" t="str">
            <v>1322</v>
          </cell>
        </row>
        <row r="258">
          <cell r="T258" t="str">
            <v>4115</v>
          </cell>
          <cell r="U258" t="str">
            <v>Ганинско-Янгульское</v>
          </cell>
          <cell r="V258" t="str">
            <v>1322</v>
          </cell>
        </row>
        <row r="259">
          <cell r="T259" t="str">
            <v>1837</v>
          </cell>
          <cell r="U259" t="str">
            <v>Гарбузовское</v>
          </cell>
          <cell r="V259" t="str">
            <v>1216</v>
          </cell>
        </row>
        <row r="260">
          <cell r="T260" t="str">
            <v>1527</v>
          </cell>
          <cell r="U260" t="str">
            <v>Гареевское</v>
          </cell>
          <cell r="V260" t="str">
            <v>1B67</v>
          </cell>
        </row>
        <row r="261">
          <cell r="T261" t="str">
            <v>1528</v>
          </cell>
          <cell r="U261" t="str">
            <v>Гарное</v>
          </cell>
          <cell r="V261" t="str">
            <v>1B67</v>
          </cell>
        </row>
        <row r="262">
          <cell r="T262" t="str">
            <v>1443</v>
          </cell>
          <cell r="U262" t="str">
            <v>Гаруновское</v>
          </cell>
          <cell r="V262" t="str">
            <v>1004</v>
          </cell>
        </row>
        <row r="263">
          <cell r="T263" t="str">
            <v>1330</v>
          </cell>
          <cell r="U263" t="str">
            <v>Гаршинское</v>
          </cell>
          <cell r="V263" t="str">
            <v>1770</v>
          </cell>
        </row>
        <row r="264">
          <cell r="T264" t="str">
            <v>1987</v>
          </cell>
          <cell r="U264" t="str">
            <v>Гаршинское (Гаршинский ЛУ)</v>
          </cell>
          <cell r="V264" t="str">
            <v>1770</v>
          </cell>
        </row>
        <row r="265">
          <cell r="T265" t="str">
            <v>1250</v>
          </cell>
          <cell r="U265" t="str">
            <v>Гауровское</v>
          </cell>
          <cell r="V265" t="str">
            <v>1322</v>
          </cell>
        </row>
        <row r="266">
          <cell r="T266" t="str">
            <v>4040</v>
          </cell>
          <cell r="U266" t="str">
            <v>Герасимовское</v>
          </cell>
          <cell r="V266" t="str">
            <v>1293</v>
          </cell>
        </row>
        <row r="267">
          <cell r="T267" t="str">
            <v>1331</v>
          </cell>
          <cell r="U267" t="str">
            <v>Герасимовское (на Оренбург. и Самарск.обл)</v>
          </cell>
          <cell r="V267" t="str">
            <v>1770</v>
          </cell>
        </row>
        <row r="268">
          <cell r="T268" t="str">
            <v>1961</v>
          </cell>
          <cell r="U268" t="str">
            <v>Геркулесовое</v>
          </cell>
          <cell r="V268" t="str">
            <v>1770</v>
          </cell>
        </row>
        <row r="269">
          <cell r="T269" t="str">
            <v>1107</v>
          </cell>
          <cell r="U269" t="str">
            <v>Гиляко-Абунан</v>
          </cell>
          <cell r="V269" t="str">
            <v>1220</v>
          </cell>
        </row>
        <row r="270">
          <cell r="T270" t="str">
            <v>4055</v>
          </cell>
          <cell r="U270" t="str">
            <v>Глуховское</v>
          </cell>
          <cell r="V270" t="str">
            <v>1293</v>
          </cell>
        </row>
        <row r="271">
          <cell r="T271" t="str">
            <v>4271</v>
          </cell>
          <cell r="U271" t="str">
            <v>Гнездинское</v>
          </cell>
          <cell r="V271" t="str">
            <v>1322</v>
          </cell>
        </row>
        <row r="272">
          <cell r="T272" t="str">
            <v>2927</v>
          </cell>
          <cell r="U272" t="str">
            <v>Гойт-Кортовское</v>
          </cell>
          <cell r="V272" t="str">
            <v>1032</v>
          </cell>
        </row>
        <row r="273">
          <cell r="T273" t="str">
            <v>4116</v>
          </cell>
          <cell r="U273" t="str">
            <v>Голубевское</v>
          </cell>
          <cell r="V273" t="str">
            <v>1322</v>
          </cell>
        </row>
        <row r="274">
          <cell r="T274" t="str">
            <v>4117</v>
          </cell>
          <cell r="U274" t="str">
            <v>Горбатовское</v>
          </cell>
          <cell r="V274" t="str">
            <v>1322</v>
          </cell>
        </row>
        <row r="275">
          <cell r="T275" t="str">
            <v>4118</v>
          </cell>
          <cell r="U275" t="str">
            <v>Горбуновское</v>
          </cell>
          <cell r="V275" t="str">
            <v>1322</v>
          </cell>
        </row>
        <row r="276">
          <cell r="T276" t="str">
            <v>1529</v>
          </cell>
          <cell r="U276" t="str">
            <v>Гордеевское</v>
          </cell>
          <cell r="V276" t="str">
            <v>1B67</v>
          </cell>
        </row>
        <row r="277">
          <cell r="T277" t="str">
            <v>1332</v>
          </cell>
          <cell r="U277" t="str">
            <v>Горное</v>
          </cell>
          <cell r="V277" t="str">
            <v>1770</v>
          </cell>
        </row>
        <row r="278">
          <cell r="T278" t="str">
            <v>4119</v>
          </cell>
          <cell r="U278" t="str">
            <v>Городецкое</v>
          </cell>
          <cell r="V278" t="str">
            <v>1322</v>
          </cell>
        </row>
        <row r="279">
          <cell r="T279" t="str">
            <v>2930</v>
          </cell>
          <cell r="U279" t="str">
            <v>Горское (с Али-Юрт)</v>
          </cell>
          <cell r="V279" t="str">
            <v>1032</v>
          </cell>
        </row>
        <row r="280">
          <cell r="T280" t="str">
            <v>1242</v>
          </cell>
          <cell r="U280" t="str">
            <v>Горчинское</v>
          </cell>
          <cell r="V280" t="str">
            <v>1752</v>
          </cell>
        </row>
        <row r="281">
          <cell r="T281" t="str">
            <v>4247</v>
          </cell>
          <cell r="U281" t="str">
            <v>Горьковское</v>
          </cell>
          <cell r="V281" t="str">
            <v>1322</v>
          </cell>
        </row>
        <row r="282">
          <cell r="T282" t="str">
            <v>1530</v>
          </cell>
          <cell r="U282" t="str">
            <v>Горьковское</v>
          </cell>
          <cell r="V282" t="str">
            <v>1B67</v>
          </cell>
        </row>
        <row r="283">
          <cell r="T283" t="str">
            <v>2928</v>
          </cell>
          <cell r="U283" t="str">
            <v>Горячеисточненское</v>
          </cell>
          <cell r="V283" t="str">
            <v>1032</v>
          </cell>
        </row>
        <row r="284">
          <cell r="T284" t="str">
            <v>4120</v>
          </cell>
          <cell r="U284" t="str">
            <v>Гражданское</v>
          </cell>
          <cell r="V284" t="str">
            <v>1322</v>
          </cell>
        </row>
        <row r="285">
          <cell r="T285" t="str">
            <v>1406</v>
          </cell>
          <cell r="U285" t="str">
            <v>Граничное</v>
          </cell>
          <cell r="V285" t="str">
            <v>1004</v>
          </cell>
        </row>
        <row r="286">
          <cell r="T286" t="str">
            <v>1176</v>
          </cell>
          <cell r="U286" t="str">
            <v>Графское</v>
          </cell>
          <cell r="V286" t="str">
            <v>1770</v>
          </cell>
        </row>
        <row r="287">
          <cell r="T287" t="str">
            <v>1333</v>
          </cell>
          <cell r="U287" t="str">
            <v>Грачевское</v>
          </cell>
          <cell r="V287" t="str">
            <v>1770</v>
          </cell>
        </row>
        <row r="288">
          <cell r="T288" t="str">
            <v>1531</v>
          </cell>
          <cell r="U288" t="str">
            <v>Грачевское</v>
          </cell>
          <cell r="V288" t="str">
            <v>1B67</v>
          </cell>
        </row>
        <row r="289">
          <cell r="T289" t="str">
            <v>4121</v>
          </cell>
          <cell r="U289" t="str">
            <v>Грековское</v>
          </cell>
          <cell r="V289" t="str">
            <v>1322</v>
          </cell>
        </row>
        <row r="290">
          <cell r="T290" t="str">
            <v>3060</v>
          </cell>
          <cell r="U290" t="str">
            <v>Гремихинское</v>
          </cell>
          <cell r="V290" t="str">
            <v>1253</v>
          </cell>
        </row>
        <row r="291">
          <cell r="T291" t="str">
            <v>1334</v>
          </cell>
          <cell r="U291" t="str">
            <v>Гремячевское</v>
          </cell>
          <cell r="V291" t="str">
            <v>1770</v>
          </cell>
        </row>
        <row r="292">
          <cell r="T292" t="str">
            <v>1532</v>
          </cell>
          <cell r="U292" t="str">
            <v>Гремячинское</v>
          </cell>
          <cell r="V292" t="str">
            <v>1B67</v>
          </cell>
        </row>
        <row r="293">
          <cell r="T293" t="str">
            <v>4023</v>
          </cell>
          <cell r="U293" t="str">
            <v>Григорьеская площ.</v>
          </cell>
          <cell r="V293" t="str">
            <v>1293</v>
          </cell>
        </row>
        <row r="294">
          <cell r="T294" t="str">
            <v>4122</v>
          </cell>
          <cell r="U294" t="str">
            <v>Гришаевское</v>
          </cell>
          <cell r="V294" t="str">
            <v>1322</v>
          </cell>
        </row>
        <row r="295">
          <cell r="T295" t="str">
            <v>1465</v>
          </cell>
          <cell r="U295" t="str">
            <v>Групп. месторожд. ARO(ОЛОС)_ВЧНГ</v>
          </cell>
          <cell r="V295" t="str">
            <v>1232</v>
          </cell>
        </row>
        <row r="296">
          <cell r="T296" t="str">
            <v>1032</v>
          </cell>
          <cell r="U296" t="str">
            <v>Групп. месторожд. ARO(ОЛОС)_ГрозНГ</v>
          </cell>
          <cell r="V296" t="str">
            <v>1032</v>
          </cell>
        </row>
        <row r="297">
          <cell r="T297" t="str">
            <v>2032</v>
          </cell>
          <cell r="U297" t="str">
            <v>Групп. месторожд. ARO(ОЛОС)_ГрозНГ УпрВн</v>
          </cell>
          <cell r="V297" t="str">
            <v>1032</v>
          </cell>
        </row>
        <row r="298">
          <cell r="T298" t="str">
            <v>1007</v>
          </cell>
          <cell r="U298" t="str">
            <v>Групп. месторожд. ARO(ОЛОС)_Дагнефть</v>
          </cell>
          <cell r="V298" t="str">
            <v>1004</v>
          </cell>
        </row>
        <row r="299">
          <cell r="T299" t="str">
            <v>1008</v>
          </cell>
          <cell r="U299" t="str">
            <v>Групп. месторожд. ARO(ОЛОС)_КраснодарНГ</v>
          </cell>
          <cell r="V299" t="str">
            <v>1008</v>
          </cell>
        </row>
        <row r="300">
          <cell r="T300" t="str">
            <v>1005</v>
          </cell>
          <cell r="U300" t="str">
            <v>Групп. месторожд. ARO(ОЛОС)_ПурНГ</v>
          </cell>
          <cell r="V300" t="str">
            <v>1005</v>
          </cell>
        </row>
        <row r="301">
          <cell r="T301" t="str">
            <v>2005</v>
          </cell>
          <cell r="U301" t="str">
            <v>Групп. месторожд. ARO(ОЛОС)_ПурНГ УпрВн</v>
          </cell>
          <cell r="V301" t="str">
            <v>1005</v>
          </cell>
        </row>
        <row r="302">
          <cell r="T302" t="str">
            <v>1009</v>
          </cell>
          <cell r="U302" t="str">
            <v>Групп. месторожд. ARO(ОЛОС)_РН-Ванкор</v>
          </cell>
          <cell r="V302" t="str">
            <v>1B06</v>
          </cell>
        </row>
        <row r="303">
          <cell r="T303" t="str">
            <v>1002</v>
          </cell>
          <cell r="U303" t="str">
            <v>Групп. месторожд. ARO(ОЛОС)_СамараНГ</v>
          </cell>
          <cell r="V303" t="str">
            <v>1322</v>
          </cell>
        </row>
        <row r="304">
          <cell r="T304" t="str">
            <v>2001</v>
          </cell>
          <cell r="U304" t="str">
            <v>Групп. месторожд. ARO(ОЛОС)_СахалинМНГ УпрВнедр</v>
          </cell>
          <cell r="V304" t="str">
            <v>1001</v>
          </cell>
        </row>
        <row r="305">
          <cell r="T305" t="str">
            <v>1001</v>
          </cell>
          <cell r="U305" t="str">
            <v>Групп. месторожд. ARO(ОЛОС)_СахалинморНГ</v>
          </cell>
          <cell r="V305" t="str">
            <v>1001</v>
          </cell>
        </row>
        <row r="306">
          <cell r="T306" t="str">
            <v>1004</v>
          </cell>
          <cell r="U306" t="str">
            <v>Групп. месторожд. ARO(ОЛОС)_СевернаяНефть</v>
          </cell>
          <cell r="V306" t="str">
            <v>1099</v>
          </cell>
        </row>
        <row r="307">
          <cell r="T307" t="str">
            <v>1099</v>
          </cell>
          <cell r="U307" t="str">
            <v>Групп. месторожд. ARO(ОЛОС)_СевернаяНефть</v>
          </cell>
          <cell r="V307" t="str">
            <v>1099</v>
          </cell>
        </row>
        <row r="308">
          <cell r="T308" t="str">
            <v>2004</v>
          </cell>
          <cell r="U308" t="str">
            <v>Групп. месторожд. ARO(ОЛОС)_СевернаяНефтьУпВн</v>
          </cell>
          <cell r="V308" t="str">
            <v>1099</v>
          </cell>
        </row>
        <row r="309">
          <cell r="T309" t="str">
            <v>1006</v>
          </cell>
          <cell r="U309" t="str">
            <v>Групп. месторожд. ARO(ОЛОС)_СтавропольНГ</v>
          </cell>
          <cell r="V309" t="str">
            <v>1006</v>
          </cell>
        </row>
        <row r="310">
          <cell r="T310" t="str">
            <v>1003</v>
          </cell>
          <cell r="U310" t="str">
            <v>Групп. месторожд. ARO(ОЛОС)_ЮганскНГ</v>
          </cell>
          <cell r="V310" t="str">
            <v>1176</v>
          </cell>
        </row>
        <row r="311">
          <cell r="T311" t="str">
            <v>2002</v>
          </cell>
          <cell r="U311" t="str">
            <v>Групп. месторожд. ARO(ОЛОС)Самара/ Кинельс УпВн</v>
          </cell>
          <cell r="V311" t="str">
            <v>1326</v>
          </cell>
        </row>
        <row r="312">
          <cell r="T312" t="str">
            <v>1098</v>
          </cell>
          <cell r="U312" t="str">
            <v>Групп. месторожд. ARO-Вал Гамбурцево (1099)</v>
          </cell>
          <cell r="V312" t="str">
            <v>1099</v>
          </cell>
        </row>
        <row r="313">
          <cell r="T313" t="str">
            <v>1171</v>
          </cell>
          <cell r="U313" t="str">
            <v>Групп. месторожд. ARO-Ванкорнефть</v>
          </cell>
          <cell r="V313" t="str">
            <v>1171</v>
          </cell>
        </row>
        <row r="314">
          <cell r="T314" t="str">
            <v>1317</v>
          </cell>
          <cell r="U314" t="str">
            <v>Групп. месторожд. ARO-ОАО "ВСНК"</v>
          </cell>
          <cell r="V314" t="str">
            <v>1317</v>
          </cell>
        </row>
        <row r="315">
          <cell r="T315" t="str">
            <v>1097</v>
          </cell>
          <cell r="U315" t="str">
            <v>Групп. месторожд. ARO-Прочие (1099)</v>
          </cell>
          <cell r="V315" t="str">
            <v>1099</v>
          </cell>
        </row>
        <row r="316">
          <cell r="T316" t="str">
            <v>1708</v>
          </cell>
          <cell r="U316" t="str">
            <v>Группа 1 (1834, 1821, 1815)</v>
          </cell>
          <cell r="V316" t="str">
            <v>1008</v>
          </cell>
        </row>
        <row r="317">
          <cell r="T317" t="str">
            <v>1103</v>
          </cell>
          <cell r="U317" t="str">
            <v>Группа 1 (2131, 1111)</v>
          </cell>
          <cell r="V317" t="str">
            <v>1001</v>
          </cell>
        </row>
        <row r="318">
          <cell r="T318" t="str">
            <v>1135</v>
          </cell>
          <cell r="U318" t="str">
            <v>Группа 2 ( 1105 , 1106 )</v>
          </cell>
          <cell r="V318" t="str">
            <v>1001</v>
          </cell>
        </row>
        <row r="319">
          <cell r="T319" t="str">
            <v>1709</v>
          </cell>
          <cell r="U319" t="str">
            <v>Группа 2 (2901, 2902)</v>
          </cell>
          <cell r="V319" t="str">
            <v>1008</v>
          </cell>
        </row>
        <row r="320">
          <cell r="T320" t="str">
            <v>1710</v>
          </cell>
          <cell r="U320" t="str">
            <v>Группа 3 (1806, 1801)</v>
          </cell>
          <cell r="V320" t="str">
            <v>1008</v>
          </cell>
        </row>
        <row r="321">
          <cell r="T321" t="str">
            <v>1136</v>
          </cell>
          <cell r="U321" t="str">
            <v>Группа 3 (2131; 1120; 1126; 1116; 1115; 1129)</v>
          </cell>
          <cell r="V321" t="str">
            <v>1001</v>
          </cell>
        </row>
        <row r="322">
          <cell r="T322" t="str">
            <v>1711</v>
          </cell>
          <cell r="U322" t="str">
            <v>Группа 4 ( 1703; 1704)</v>
          </cell>
          <cell r="V322" t="str">
            <v>1008</v>
          </cell>
        </row>
        <row r="323">
          <cell r="T323" t="str">
            <v>1137</v>
          </cell>
          <cell r="U323" t="str">
            <v>Группа 4 (1117, 1120, 1123, 1124, 1130)</v>
          </cell>
          <cell r="V323" t="str">
            <v>1001</v>
          </cell>
        </row>
        <row r="324">
          <cell r="T324" t="str">
            <v>1712</v>
          </cell>
          <cell r="U324" t="str">
            <v>Группа 5 (2956; 1800)</v>
          </cell>
          <cell r="V324" t="str">
            <v>1008</v>
          </cell>
        </row>
        <row r="325">
          <cell r="T325" t="str">
            <v>1713</v>
          </cell>
          <cell r="U325" t="str">
            <v>Группа 6 (1801, 1702, 1806)</v>
          </cell>
          <cell r="V325" t="str">
            <v>1008</v>
          </cell>
        </row>
        <row r="326">
          <cell r="T326" t="str">
            <v>1714</v>
          </cell>
          <cell r="U326" t="str">
            <v>Группа 7 (1828; 1821)</v>
          </cell>
          <cell r="V326" t="str">
            <v>1008</v>
          </cell>
        </row>
        <row r="327">
          <cell r="T327" t="str">
            <v>1715</v>
          </cell>
          <cell r="U327" t="str">
            <v>Группа 8 ( 1702; 1801 )</v>
          </cell>
          <cell r="V327" t="str">
            <v>1008</v>
          </cell>
        </row>
        <row r="328">
          <cell r="T328" t="str">
            <v>1227</v>
          </cell>
          <cell r="U328" t="str">
            <v>Групповое месторождение кап% СахалинМНГ</v>
          </cell>
          <cell r="V328" t="str">
            <v>1220</v>
          </cell>
        </row>
        <row r="329">
          <cell r="T329" t="str">
            <v>1000</v>
          </cell>
          <cell r="U329" t="str">
            <v>Групповое месторождение кап%по кредитам РОСНЕФТЬ</v>
          </cell>
          <cell r="V329" t="str">
            <v>1000</v>
          </cell>
        </row>
        <row r="330">
          <cell r="T330" t="str">
            <v>1280</v>
          </cell>
          <cell r="U330" t="str">
            <v>Губаревское</v>
          </cell>
          <cell r="V330" t="str">
            <v>1322</v>
          </cell>
        </row>
        <row r="331">
          <cell r="T331" t="str">
            <v>4123</v>
          </cell>
          <cell r="U331" t="str">
            <v>Губинское</v>
          </cell>
          <cell r="V331" t="str">
            <v>1322</v>
          </cell>
        </row>
        <row r="332">
          <cell r="T332" t="str">
            <v>1518</v>
          </cell>
          <cell r="U332" t="str">
            <v>Губкинское</v>
          </cell>
          <cell r="V332" t="str">
            <v>1720</v>
          </cell>
        </row>
        <row r="333">
          <cell r="T333" t="str">
            <v>1856</v>
          </cell>
          <cell r="U333" t="str">
            <v>Губкинское (сеноман)</v>
          </cell>
          <cell r="V333" t="str">
            <v>1719</v>
          </cell>
        </row>
        <row r="334">
          <cell r="T334" t="str">
            <v>2929</v>
          </cell>
          <cell r="U334" t="str">
            <v>Гудермесское</v>
          </cell>
          <cell r="V334" t="str">
            <v>1032</v>
          </cell>
        </row>
        <row r="335">
          <cell r="T335" t="str">
            <v>1215</v>
          </cell>
          <cell r="U335" t="str">
            <v>Гун-Еганское</v>
          </cell>
          <cell r="V335" t="str">
            <v>1740</v>
          </cell>
        </row>
        <row r="336">
          <cell r="T336" t="str">
            <v>1746</v>
          </cell>
          <cell r="U336" t="str">
            <v>Гусахинское</v>
          </cell>
          <cell r="V336" t="str">
            <v>1770</v>
          </cell>
        </row>
        <row r="337">
          <cell r="T337" t="str">
            <v>1908</v>
          </cell>
          <cell r="U337" t="str">
            <v>Гусеничное</v>
          </cell>
          <cell r="V337" t="str">
            <v>1746</v>
          </cell>
        </row>
        <row r="338">
          <cell r="T338" t="str">
            <v>2951</v>
          </cell>
          <cell r="U338" t="str">
            <v>Гусеничное</v>
          </cell>
          <cell r="V338" t="str">
            <v>1759</v>
          </cell>
        </row>
        <row r="339">
          <cell r="T339" t="str">
            <v>1533</v>
          </cell>
          <cell r="U339" t="str">
            <v>Давлекановское</v>
          </cell>
          <cell r="V339" t="str">
            <v>1B67</v>
          </cell>
        </row>
        <row r="340">
          <cell r="T340" t="str">
            <v>1335</v>
          </cell>
          <cell r="U340" t="str">
            <v>Давыдовское</v>
          </cell>
          <cell r="V340" t="str">
            <v>1770</v>
          </cell>
        </row>
        <row r="341">
          <cell r="T341" t="str">
            <v>1437</v>
          </cell>
          <cell r="U341" t="str">
            <v>Дагестанские Огни</v>
          </cell>
          <cell r="V341" t="str">
            <v>1143</v>
          </cell>
        </row>
        <row r="342">
          <cell r="T342" t="str">
            <v>4009</v>
          </cell>
          <cell r="U342" t="str">
            <v>Даги</v>
          </cell>
          <cell r="V342" t="str">
            <v>1001</v>
          </cell>
        </row>
        <row r="343">
          <cell r="T343" t="str">
            <v>4089</v>
          </cell>
          <cell r="U343" t="str">
            <v>Даненберговское</v>
          </cell>
          <cell r="V343" t="str">
            <v>7772</v>
          </cell>
        </row>
        <row r="344">
          <cell r="T344" t="str">
            <v>1881</v>
          </cell>
          <cell r="U344" t="str">
            <v>Даниловское</v>
          </cell>
          <cell r="V344" t="str">
            <v>1232</v>
          </cell>
        </row>
        <row r="345">
          <cell r="T345" t="str">
            <v>3053</v>
          </cell>
          <cell r="U345" t="str">
            <v>Датыхское</v>
          </cell>
          <cell r="V345" t="str">
            <v>1032</v>
          </cell>
        </row>
        <row r="346">
          <cell r="T346" t="str">
            <v>1438</v>
          </cell>
          <cell r="U346" t="str">
            <v>Дахадаевское</v>
          </cell>
          <cell r="V346" t="str">
            <v>1004</v>
          </cell>
        </row>
        <row r="347">
          <cell r="T347" t="str">
            <v>1534</v>
          </cell>
          <cell r="U347" t="str">
            <v>Дачно-Репинское</v>
          </cell>
          <cell r="V347" t="str">
            <v>1B67</v>
          </cell>
        </row>
        <row r="348">
          <cell r="T348" t="str">
            <v>4036</v>
          </cell>
          <cell r="U348" t="str">
            <v>Двуреченская площ.</v>
          </cell>
          <cell r="V348" t="str">
            <v>1293</v>
          </cell>
        </row>
        <row r="349">
          <cell r="T349" t="str">
            <v>1960</v>
          </cell>
          <cell r="U349" t="str">
            <v>Дедовое</v>
          </cell>
          <cell r="V349" t="str">
            <v>1770</v>
          </cell>
        </row>
        <row r="350">
          <cell r="T350" t="str">
            <v>1535</v>
          </cell>
          <cell r="U350" t="str">
            <v>Демское</v>
          </cell>
          <cell r="V350" t="str">
            <v>1B67</v>
          </cell>
        </row>
        <row r="351">
          <cell r="T351" t="str">
            <v>4124</v>
          </cell>
          <cell r="U351" t="str">
            <v>Дерюжевское</v>
          </cell>
          <cell r="V351" t="str">
            <v>1322</v>
          </cell>
        </row>
        <row r="352">
          <cell r="T352" t="str">
            <v>1430</v>
          </cell>
          <cell r="U352" t="str">
            <v>Димитровское</v>
          </cell>
          <cell r="V352" t="str">
            <v>1143</v>
          </cell>
        </row>
        <row r="353">
          <cell r="T353" t="str">
            <v>4125</v>
          </cell>
          <cell r="U353" t="str">
            <v>Дмитриевское</v>
          </cell>
          <cell r="V353" t="str">
            <v>1322</v>
          </cell>
        </row>
        <row r="354">
          <cell r="T354" t="str">
            <v>1536</v>
          </cell>
          <cell r="U354" t="str">
            <v>Дмитриевское</v>
          </cell>
          <cell r="V354" t="str">
            <v>1B67</v>
          </cell>
        </row>
        <row r="355">
          <cell r="T355" t="str">
            <v>1537</v>
          </cell>
          <cell r="U355" t="str">
            <v>Добровольское</v>
          </cell>
          <cell r="V355" t="str">
            <v>1B67</v>
          </cell>
        </row>
        <row r="356">
          <cell r="T356" t="str">
            <v>1336</v>
          </cell>
          <cell r="U356" t="str">
            <v>Докучаевское</v>
          </cell>
          <cell r="V356" t="str">
            <v>1770</v>
          </cell>
        </row>
        <row r="357">
          <cell r="T357" t="str">
            <v>1337</v>
          </cell>
          <cell r="U357" t="str">
            <v>Долговское</v>
          </cell>
          <cell r="V357" t="str">
            <v>1770</v>
          </cell>
        </row>
        <row r="358">
          <cell r="T358" t="str">
            <v>1624</v>
          </cell>
          <cell r="U358" t="str">
            <v>Долинное</v>
          </cell>
          <cell r="V358" t="str">
            <v>1006</v>
          </cell>
        </row>
        <row r="359">
          <cell r="T359" t="str">
            <v>1338</v>
          </cell>
          <cell r="U359" t="str">
            <v>Донецко-Сыртовское</v>
          </cell>
          <cell r="V359" t="str">
            <v>1770</v>
          </cell>
        </row>
        <row r="360">
          <cell r="T360" t="str">
            <v>1339</v>
          </cell>
          <cell r="U360" t="str">
            <v>Донское</v>
          </cell>
          <cell r="V360" t="str">
            <v>1770</v>
          </cell>
        </row>
        <row r="361">
          <cell r="T361" t="str">
            <v>2901</v>
          </cell>
          <cell r="U361" t="str">
            <v>Дыш</v>
          </cell>
          <cell r="V361" t="str">
            <v>1216</v>
          </cell>
        </row>
        <row r="362">
          <cell r="T362" t="str">
            <v>2925</v>
          </cell>
          <cell r="U362" t="str">
            <v>Дюсушевское</v>
          </cell>
          <cell r="V362" t="str">
            <v>1088</v>
          </cell>
        </row>
        <row r="363">
          <cell r="T363" t="str">
            <v>4126</v>
          </cell>
          <cell r="U363" t="str">
            <v>Евгеньевское</v>
          </cell>
          <cell r="V363" t="str">
            <v>1322</v>
          </cell>
        </row>
        <row r="364">
          <cell r="T364" t="str">
            <v>2955</v>
          </cell>
          <cell r="U364" t="str">
            <v>Ево-Яхинское</v>
          </cell>
          <cell r="V364" t="str">
            <v>1744</v>
          </cell>
        </row>
        <row r="365">
          <cell r="T365" t="str">
            <v>4234</v>
          </cell>
          <cell r="U365" t="str">
            <v>Ежовское</v>
          </cell>
          <cell r="V365" t="str">
            <v>1322</v>
          </cell>
        </row>
        <row r="366">
          <cell r="T366" t="str">
            <v>4127</v>
          </cell>
          <cell r="U366" t="str">
            <v>Екатериновское</v>
          </cell>
          <cell r="V366" t="str">
            <v>1322</v>
          </cell>
        </row>
        <row r="367">
          <cell r="T367" t="str">
            <v>1538</v>
          </cell>
          <cell r="U367" t="str">
            <v>Елизаветинское</v>
          </cell>
          <cell r="V367" t="str">
            <v>1B67</v>
          </cell>
        </row>
        <row r="368">
          <cell r="T368" t="str">
            <v>3061</v>
          </cell>
          <cell r="U368" t="str">
            <v>Ельниковское</v>
          </cell>
          <cell r="V368" t="str">
            <v>1253</v>
          </cell>
        </row>
        <row r="369">
          <cell r="T369" t="str">
            <v>1799</v>
          </cell>
          <cell r="U369" t="str">
            <v>Ендырское</v>
          </cell>
          <cell r="V369" t="str">
            <v>1C13</v>
          </cell>
        </row>
        <row r="370">
          <cell r="T370" t="str">
            <v>1539</v>
          </cell>
          <cell r="U370" t="str">
            <v>Ермолаевское</v>
          </cell>
          <cell r="V370" t="str">
            <v>1B67</v>
          </cell>
        </row>
        <row r="371">
          <cell r="T371" t="str">
            <v>3062</v>
          </cell>
          <cell r="U371" t="str">
            <v>Есенейское</v>
          </cell>
          <cell r="V371" t="str">
            <v>1253</v>
          </cell>
        </row>
        <row r="372">
          <cell r="T372" t="str">
            <v>3003</v>
          </cell>
          <cell r="U372" t="str">
            <v>Ефремовское</v>
          </cell>
          <cell r="V372" t="str">
            <v>1214</v>
          </cell>
        </row>
        <row r="373">
          <cell r="T373" t="str">
            <v>1340</v>
          </cell>
          <cell r="U373" t="str">
            <v>Ефремо-Зыковское</v>
          </cell>
          <cell r="V373" t="str">
            <v>1770</v>
          </cell>
        </row>
        <row r="374">
          <cell r="T374" t="str">
            <v>4300</v>
          </cell>
          <cell r="U374" t="str">
            <v>Железнодорожное</v>
          </cell>
          <cell r="V374" t="str">
            <v>1619</v>
          </cell>
        </row>
        <row r="375">
          <cell r="T375" t="str">
            <v>4128</v>
          </cell>
          <cell r="U375" t="str">
            <v>Желябовское</v>
          </cell>
          <cell r="V375" t="str">
            <v>1322</v>
          </cell>
        </row>
        <row r="376">
          <cell r="T376" t="str">
            <v>4129</v>
          </cell>
          <cell r="U376" t="str">
            <v>Жигулевское-Природоохр.зона</v>
          </cell>
          <cell r="V376" t="str">
            <v>1322</v>
          </cell>
        </row>
        <row r="377">
          <cell r="T377" t="str">
            <v>4130</v>
          </cell>
          <cell r="U377" t="str">
            <v>Жуковское</v>
          </cell>
          <cell r="V377" t="str">
            <v>1322</v>
          </cell>
        </row>
        <row r="378">
          <cell r="T378" t="str">
            <v>1540</v>
          </cell>
          <cell r="U378" t="str">
            <v>Жуковское</v>
          </cell>
          <cell r="V378" t="str">
            <v>1B67</v>
          </cell>
        </row>
        <row r="379">
          <cell r="T379" t="str">
            <v>1177</v>
          </cell>
          <cell r="U379" t="str">
            <v>Журавлевско-Степановское</v>
          </cell>
          <cell r="V379" t="str">
            <v>1770</v>
          </cell>
        </row>
        <row r="380">
          <cell r="T380" t="str">
            <v>1629</v>
          </cell>
          <cell r="U380" t="str">
            <v>Журавское</v>
          </cell>
          <cell r="V380" t="str">
            <v>1006</v>
          </cell>
        </row>
        <row r="381">
          <cell r="T381" t="str">
            <v>4131</v>
          </cell>
          <cell r="U381" t="str">
            <v>Заборовское</v>
          </cell>
          <cell r="V381" t="str">
            <v>1322</v>
          </cell>
        </row>
        <row r="382">
          <cell r="T382" t="str">
            <v>3063</v>
          </cell>
          <cell r="U382" t="str">
            <v>Заборское</v>
          </cell>
          <cell r="V382" t="str">
            <v>1253</v>
          </cell>
        </row>
        <row r="383">
          <cell r="T383" t="str">
            <v>1178</v>
          </cell>
          <cell r="U383" t="str">
            <v>Завьяловское</v>
          </cell>
          <cell r="V383" t="str">
            <v>1770</v>
          </cell>
        </row>
        <row r="384">
          <cell r="T384" t="str">
            <v>1341</v>
          </cell>
          <cell r="U384" t="str">
            <v>Загорское</v>
          </cell>
          <cell r="V384" t="str">
            <v>1770</v>
          </cell>
        </row>
        <row r="385">
          <cell r="T385" t="str">
            <v>1541</v>
          </cell>
          <cell r="U385" t="str">
            <v>Загорское</v>
          </cell>
          <cell r="V385" t="str">
            <v>1B67</v>
          </cell>
        </row>
        <row r="386">
          <cell r="T386" t="str">
            <v>1854</v>
          </cell>
          <cell r="U386" t="str">
            <v>Зайкинское</v>
          </cell>
          <cell r="V386" t="str">
            <v>1770</v>
          </cell>
        </row>
        <row r="387">
          <cell r="T387" t="str">
            <v>1342</v>
          </cell>
          <cell r="U387" t="str">
            <v>Зайкинско-Зоринское</v>
          </cell>
          <cell r="V387" t="str">
            <v>1770</v>
          </cell>
        </row>
        <row r="388">
          <cell r="T388" t="str">
            <v>1989</v>
          </cell>
          <cell r="U388" t="str">
            <v>Зайкинско-Зоринское (Чаганский ЛУ)</v>
          </cell>
          <cell r="V388" t="str">
            <v>1770</v>
          </cell>
        </row>
        <row r="389">
          <cell r="T389" t="str">
            <v>1141</v>
          </cell>
          <cell r="U389" t="str">
            <v>Заманкульское</v>
          </cell>
          <cell r="V389" t="str">
            <v>1669</v>
          </cell>
        </row>
        <row r="390">
          <cell r="T390" t="str">
            <v>9171</v>
          </cell>
          <cell r="U390" t="str">
            <v>ЗАО "Ванкорнефть" Mineral rights (упрощенное внедрение)</v>
          </cell>
          <cell r="V390" t="str">
            <v>1171</v>
          </cell>
        </row>
        <row r="391">
          <cell r="T391" t="str">
            <v>1809</v>
          </cell>
          <cell r="U391" t="str">
            <v>Западно-Анастасиевское</v>
          </cell>
          <cell r="V391" t="str">
            <v>1216</v>
          </cell>
        </row>
        <row r="392">
          <cell r="T392" t="str">
            <v>1931</v>
          </cell>
          <cell r="U392" t="str">
            <v>Западно-Асомкинское</v>
          </cell>
          <cell r="V392" t="str">
            <v>A280</v>
          </cell>
        </row>
        <row r="393">
          <cell r="T393" t="str">
            <v>1864</v>
          </cell>
          <cell r="U393" t="str">
            <v>Западно-Асомкинское</v>
          </cell>
          <cell r="V393" t="str">
            <v>1C89</v>
          </cell>
        </row>
        <row r="394">
          <cell r="T394" t="str">
            <v>1474</v>
          </cell>
          <cell r="U394" t="str">
            <v>Западно-Баганское</v>
          </cell>
          <cell r="V394" t="str">
            <v>1218</v>
          </cell>
        </row>
        <row r="395">
          <cell r="T395" t="str">
            <v>1847</v>
          </cell>
          <cell r="U395" t="str">
            <v>Западно-Баганское У</v>
          </cell>
          <cell r="V395" t="str">
            <v>1099</v>
          </cell>
        </row>
        <row r="396">
          <cell r="T396" t="str">
            <v>2860</v>
          </cell>
          <cell r="U396" t="str">
            <v>Западно-Беликовское</v>
          </cell>
          <cell r="V396" t="str">
            <v>1216</v>
          </cell>
        </row>
        <row r="397">
          <cell r="T397" t="str">
            <v>1279</v>
          </cell>
          <cell r="U397" t="str">
            <v>Западно-Бородинское</v>
          </cell>
          <cell r="V397" t="str">
            <v>1322</v>
          </cell>
        </row>
        <row r="398">
          <cell r="T398" t="str">
            <v>1865</v>
          </cell>
          <cell r="U398" t="str">
            <v>Западно-Вешенское</v>
          </cell>
          <cell r="V398" t="str">
            <v>1322</v>
          </cell>
        </row>
        <row r="399">
          <cell r="T399" t="str">
            <v>1113</v>
          </cell>
          <cell r="U399" t="str">
            <v>Западное Сабо</v>
          </cell>
          <cell r="V399" t="str">
            <v>1220</v>
          </cell>
        </row>
        <row r="400">
          <cell r="T400" t="str">
            <v>1206</v>
          </cell>
          <cell r="U400" t="str">
            <v>Западно-Ермаковское</v>
          </cell>
          <cell r="V400" t="str">
            <v>1764</v>
          </cell>
        </row>
        <row r="401">
          <cell r="T401" t="str">
            <v>1747</v>
          </cell>
          <cell r="U401" t="str">
            <v>Западно-Жоховское</v>
          </cell>
          <cell r="V401" t="str">
            <v>1770</v>
          </cell>
        </row>
        <row r="402">
          <cell r="T402" t="str">
            <v>1282</v>
          </cell>
          <cell r="U402" t="str">
            <v>Западно-Кабановское</v>
          </cell>
          <cell r="V402" t="str">
            <v>1322</v>
          </cell>
        </row>
        <row r="403">
          <cell r="T403" t="str">
            <v>1810</v>
          </cell>
          <cell r="U403" t="str">
            <v>Западно-Кабардинское</v>
          </cell>
          <cell r="V403" t="str">
            <v>1008</v>
          </cell>
        </row>
        <row r="404">
          <cell r="T404" t="str">
            <v>2852</v>
          </cell>
          <cell r="U404" t="str">
            <v>Западно-Калаусское</v>
          </cell>
          <cell r="V404" t="str">
            <v>1008</v>
          </cell>
        </row>
        <row r="405">
          <cell r="T405" t="str">
            <v>4058</v>
          </cell>
          <cell r="U405" t="str">
            <v>Западно-Карайское</v>
          </cell>
          <cell r="V405" t="str">
            <v>1293</v>
          </cell>
        </row>
        <row r="406">
          <cell r="T406" t="str">
            <v>4056</v>
          </cell>
          <cell r="U406" t="str">
            <v>Западно-Карасевское</v>
          </cell>
          <cell r="V406" t="str">
            <v>1293</v>
          </cell>
        </row>
        <row r="407">
          <cell r="T407" t="str">
            <v>4029</v>
          </cell>
          <cell r="U407" t="str">
            <v>Западно-Катыльгинская площ.</v>
          </cell>
          <cell r="V407" t="str">
            <v>1293</v>
          </cell>
        </row>
        <row r="408">
          <cell r="T408" t="str">
            <v>4132</v>
          </cell>
          <cell r="U408" t="str">
            <v>Западно-Коммунарское</v>
          </cell>
          <cell r="V408" t="str">
            <v>1322</v>
          </cell>
        </row>
        <row r="409">
          <cell r="T409" t="str">
            <v>1748</v>
          </cell>
          <cell r="U409" t="str">
            <v>Западно-Кулагинское</v>
          </cell>
          <cell r="V409" t="str">
            <v>1770</v>
          </cell>
        </row>
        <row r="410">
          <cell r="T410" t="str">
            <v>1343</v>
          </cell>
          <cell r="U410" t="str">
            <v>Западно-Куштакское</v>
          </cell>
          <cell r="V410" t="str">
            <v>1770</v>
          </cell>
        </row>
        <row r="411">
          <cell r="T411" t="str">
            <v>3010</v>
          </cell>
          <cell r="U411" t="str">
            <v>Западно-Малобалыкское</v>
          </cell>
          <cell r="V411" t="str">
            <v>1214</v>
          </cell>
        </row>
        <row r="412">
          <cell r="T412" t="str">
            <v>1609</v>
          </cell>
          <cell r="U412" t="str">
            <v>Западно-Мектебское</v>
          </cell>
          <cell r="V412" t="str">
            <v>1217</v>
          </cell>
        </row>
        <row r="413">
          <cell r="T413" t="str">
            <v>2149</v>
          </cell>
          <cell r="U413" t="str">
            <v>Западно-Мессояхское</v>
          </cell>
          <cell r="V413" t="str">
            <v>1761</v>
          </cell>
        </row>
        <row r="414">
          <cell r="T414" t="str">
            <v>2862</v>
          </cell>
          <cell r="U414" t="str">
            <v>Западно-Мечетское</v>
          </cell>
          <cell r="V414" t="str">
            <v>1008</v>
          </cell>
        </row>
        <row r="415">
          <cell r="T415" t="str">
            <v>4037</v>
          </cell>
          <cell r="U415" t="str">
            <v>Западно-Моисеевская площ.</v>
          </cell>
          <cell r="V415" t="str">
            <v>1293</v>
          </cell>
        </row>
        <row r="416">
          <cell r="T416" t="str">
            <v>2845</v>
          </cell>
          <cell r="U416" t="str">
            <v>Западно-Морозовское</v>
          </cell>
          <cell r="V416" t="str">
            <v>1216</v>
          </cell>
        </row>
        <row r="417">
          <cell r="T417" t="str">
            <v>2850</v>
          </cell>
          <cell r="U417" t="str">
            <v>Западно-Нефтяное</v>
          </cell>
          <cell r="V417" t="str">
            <v>1008</v>
          </cell>
        </row>
        <row r="418">
          <cell r="T418" t="str">
            <v>4041</v>
          </cell>
          <cell r="U418" t="str">
            <v>Западно-Останинское</v>
          </cell>
          <cell r="V418" t="str">
            <v>1293</v>
          </cell>
        </row>
        <row r="419">
          <cell r="T419" t="str">
            <v>1647</v>
          </cell>
          <cell r="U419" t="str">
            <v>Западно-Охтымлорское</v>
          </cell>
          <cell r="V419" t="str">
            <v>1749</v>
          </cell>
        </row>
        <row r="420">
          <cell r="T420" t="str">
            <v>1471</v>
          </cell>
          <cell r="U420" t="str">
            <v>Западно-Перелюбское</v>
          </cell>
          <cell r="V420" t="str">
            <v>1770</v>
          </cell>
        </row>
        <row r="421">
          <cell r="T421" t="str">
            <v>1761</v>
          </cell>
          <cell r="U421" t="str">
            <v>Западно-Перелюбское</v>
          </cell>
          <cell r="V421" t="str">
            <v>1770</v>
          </cell>
        </row>
        <row r="422">
          <cell r="T422" t="str">
            <v>1344</v>
          </cell>
          <cell r="U422" t="str">
            <v>Западно-Петропавловское</v>
          </cell>
          <cell r="V422" t="str">
            <v>1770</v>
          </cell>
        </row>
        <row r="423">
          <cell r="T423" t="str">
            <v>1880</v>
          </cell>
          <cell r="U423" t="str">
            <v>Западно-Пихтовое</v>
          </cell>
          <cell r="V423" t="str">
            <v>1746</v>
          </cell>
        </row>
        <row r="424">
          <cell r="T424" t="str">
            <v>1145</v>
          </cell>
          <cell r="U424" t="str">
            <v>Западно-Погребняковское</v>
          </cell>
          <cell r="V424" t="str">
            <v>1253</v>
          </cell>
        </row>
        <row r="425">
          <cell r="T425" t="str">
            <v>1793</v>
          </cell>
          <cell r="U425" t="str">
            <v>Западно-Покамасовское</v>
          </cell>
          <cell r="V425" t="str">
            <v>1B38</v>
          </cell>
        </row>
        <row r="426">
          <cell r="T426" t="str">
            <v>4016</v>
          </cell>
          <cell r="U426" t="str">
            <v>Западно-Полуденная площ.</v>
          </cell>
          <cell r="V426" t="str">
            <v>1293</v>
          </cell>
        </row>
        <row r="427">
          <cell r="T427" t="str">
            <v>1511</v>
          </cell>
          <cell r="U427" t="str">
            <v>Западно-Пурпейское</v>
          </cell>
          <cell r="V427" t="str">
            <v>1215</v>
          </cell>
        </row>
        <row r="428">
          <cell r="T428" t="str">
            <v>1780</v>
          </cell>
          <cell r="U428" t="str">
            <v>Западно-Ракушечное</v>
          </cell>
          <cell r="V428" t="str">
            <v>1529</v>
          </cell>
        </row>
        <row r="429">
          <cell r="T429" t="str">
            <v>4000</v>
          </cell>
          <cell r="U429" t="str">
            <v>Западно-Сихорейское</v>
          </cell>
          <cell r="V429" t="str">
            <v>1088</v>
          </cell>
        </row>
        <row r="430">
          <cell r="T430" t="str">
            <v>1179</v>
          </cell>
          <cell r="U430" t="str">
            <v>Западно-Степановское</v>
          </cell>
          <cell r="V430" t="str">
            <v>1770</v>
          </cell>
        </row>
        <row r="431">
          <cell r="T431" t="str">
            <v>3004</v>
          </cell>
          <cell r="U431" t="str">
            <v>Западно-Угутское</v>
          </cell>
          <cell r="V431" t="str">
            <v>1214</v>
          </cell>
        </row>
        <row r="432">
          <cell r="T432" t="str">
            <v>1930</v>
          </cell>
          <cell r="U432" t="str">
            <v>Западно-Усть-Балыкское</v>
          </cell>
          <cell r="V432" t="str">
            <v>A282</v>
          </cell>
        </row>
        <row r="433">
          <cell r="T433" t="str">
            <v>3087</v>
          </cell>
          <cell r="U433" t="str">
            <v>Западно-Усть-Балыкское</v>
          </cell>
          <cell r="V433" t="str">
            <v>1176</v>
          </cell>
        </row>
        <row r="434">
          <cell r="T434" t="str">
            <v>1520</v>
          </cell>
          <cell r="U434" t="str">
            <v>Западно-Часельское</v>
          </cell>
          <cell r="V434" t="str">
            <v>1617</v>
          </cell>
        </row>
        <row r="435">
          <cell r="T435" t="str">
            <v>1917</v>
          </cell>
          <cell r="U435" t="str">
            <v>Западно-Чистинное</v>
          </cell>
          <cell r="V435" t="str">
            <v>A278</v>
          </cell>
        </row>
        <row r="436">
          <cell r="T436" t="str">
            <v>1979</v>
          </cell>
          <cell r="U436" t="str">
            <v>Западно-Чистинное (СлН-МегНГ)</v>
          </cell>
          <cell r="V436" t="str">
            <v>1B38</v>
          </cell>
        </row>
        <row r="437">
          <cell r="T437" t="str">
            <v>4257</v>
          </cell>
          <cell r="U437" t="str">
            <v>Западно-Широкинское</v>
          </cell>
          <cell r="V437" t="str">
            <v>1322</v>
          </cell>
        </row>
        <row r="438">
          <cell r="T438" t="str">
            <v>1522</v>
          </cell>
          <cell r="U438" t="str">
            <v>Западно-Шпильское</v>
          </cell>
          <cell r="V438" t="str">
            <v>1322</v>
          </cell>
        </row>
        <row r="439">
          <cell r="T439" t="str">
            <v>1150</v>
          </cell>
          <cell r="U439" t="str">
            <v>Западно-Эпасское</v>
          </cell>
          <cell r="V439" t="str">
            <v>1746</v>
          </cell>
        </row>
        <row r="440">
          <cell r="T440" t="str">
            <v>1797</v>
          </cell>
          <cell r="U440" t="str">
            <v>Западно-Эргинское</v>
          </cell>
          <cell r="V440" t="str">
            <v>1C14</v>
          </cell>
        </row>
        <row r="441">
          <cell r="T441" t="str">
            <v>1420</v>
          </cell>
          <cell r="U441" t="str">
            <v>Западный Бажиган</v>
          </cell>
          <cell r="V441" t="str">
            <v>1004</v>
          </cell>
        </row>
        <row r="442">
          <cell r="T442" t="str">
            <v>1974</v>
          </cell>
          <cell r="U442" t="str">
            <v>Западный Избербаш</v>
          </cell>
          <cell r="V442" t="str">
            <v>1143</v>
          </cell>
        </row>
        <row r="443">
          <cell r="T443" t="str">
            <v>1542</v>
          </cell>
          <cell r="U443" t="str">
            <v>Згурицкое</v>
          </cell>
          <cell r="V443" t="str">
            <v>1B67</v>
          </cell>
        </row>
        <row r="444">
          <cell r="T444" t="str">
            <v>4259</v>
          </cell>
          <cell r="U444" t="str">
            <v>Зимарное</v>
          </cell>
          <cell r="V444" t="str">
            <v>1322</v>
          </cell>
        </row>
        <row r="445">
          <cell r="T445" t="str">
            <v>3016</v>
          </cell>
          <cell r="U445" t="str">
            <v>Зимнее</v>
          </cell>
          <cell r="V445" t="str">
            <v>1176</v>
          </cell>
        </row>
        <row r="446">
          <cell r="T446" t="str">
            <v>1644</v>
          </cell>
          <cell r="U446" t="str">
            <v>Зимняя Ставка</v>
          </cell>
          <cell r="V446" t="str">
            <v>1217</v>
          </cell>
        </row>
        <row r="447">
          <cell r="T447" t="str">
            <v>1543</v>
          </cell>
          <cell r="U447" t="str">
            <v>Знаменское</v>
          </cell>
          <cell r="V447" t="str">
            <v>1B67</v>
          </cell>
        </row>
        <row r="448">
          <cell r="T448" t="str">
            <v>4133</v>
          </cell>
          <cell r="U448" t="str">
            <v>Зольненское -Природоохр.зона</v>
          </cell>
          <cell r="V448" t="str">
            <v>1322</v>
          </cell>
        </row>
        <row r="449">
          <cell r="T449" t="str">
            <v>1855</v>
          </cell>
          <cell r="U449" t="str">
            <v>Зоринское</v>
          </cell>
          <cell r="V449" t="str">
            <v>1770</v>
          </cell>
        </row>
        <row r="450">
          <cell r="T450" t="str">
            <v>1779</v>
          </cell>
          <cell r="U450" t="str">
            <v>Зохр</v>
          </cell>
          <cell r="V450" t="str">
            <v>1C08</v>
          </cell>
        </row>
        <row r="451">
          <cell r="T451" t="str">
            <v>4260</v>
          </cell>
          <cell r="U451" t="str">
            <v>Зубовское</v>
          </cell>
          <cell r="V451" t="str">
            <v>1322</v>
          </cell>
        </row>
        <row r="452">
          <cell r="T452" t="str">
            <v>1702</v>
          </cell>
          <cell r="U452" t="str">
            <v>Зыбза-Глубокий Яр</v>
          </cell>
          <cell r="V452" t="str">
            <v>1216</v>
          </cell>
        </row>
        <row r="453">
          <cell r="T453" t="str">
            <v>1544</v>
          </cell>
          <cell r="U453" t="str">
            <v>Ибраевское</v>
          </cell>
          <cell r="V453" t="str">
            <v>1B67</v>
          </cell>
        </row>
        <row r="454">
          <cell r="T454" t="str">
            <v>1180</v>
          </cell>
          <cell r="U454" t="str">
            <v>Ибряевское</v>
          </cell>
          <cell r="V454" t="str">
            <v>1770</v>
          </cell>
        </row>
        <row r="455">
          <cell r="T455" t="str">
            <v>4134</v>
          </cell>
          <cell r="U455" t="str">
            <v>Ивановское</v>
          </cell>
          <cell r="V455" t="str">
            <v>1322</v>
          </cell>
        </row>
        <row r="456">
          <cell r="T456" t="str">
            <v>1181</v>
          </cell>
          <cell r="U456" t="str">
            <v>Ивановское-2</v>
          </cell>
          <cell r="V456" t="str">
            <v>1770</v>
          </cell>
        </row>
        <row r="457">
          <cell r="T457" t="str">
            <v>1464</v>
          </cell>
          <cell r="U457" t="str">
            <v>Игнялинское</v>
          </cell>
          <cell r="V457" t="str">
            <v>1232</v>
          </cell>
        </row>
        <row r="458">
          <cell r="T458" t="str">
            <v>4033</v>
          </cell>
          <cell r="U458" t="str">
            <v>Игольская площ.</v>
          </cell>
          <cell r="V458" t="str">
            <v>1293</v>
          </cell>
        </row>
        <row r="459">
          <cell r="T459" t="str">
            <v>4062</v>
          </cell>
          <cell r="U459" t="str">
            <v>Игольско-Таловое</v>
          </cell>
          <cell r="V459" t="str">
            <v>1293</v>
          </cell>
        </row>
        <row r="460">
          <cell r="T460" t="str">
            <v>4256</v>
          </cell>
          <cell r="U460" t="str">
            <v>Игонькинское</v>
          </cell>
          <cell r="V460" t="str">
            <v>1322</v>
          </cell>
        </row>
        <row r="461">
          <cell r="T461" t="str">
            <v>1545</v>
          </cell>
          <cell r="U461" t="str">
            <v>Игровское</v>
          </cell>
          <cell r="V461" t="str">
            <v>1B67</v>
          </cell>
        </row>
        <row r="462">
          <cell r="T462" t="str">
            <v>3064</v>
          </cell>
          <cell r="U462" t="str">
            <v>Ижевское</v>
          </cell>
          <cell r="V462" t="str">
            <v>1253</v>
          </cell>
        </row>
        <row r="463">
          <cell r="T463" t="str">
            <v>1401</v>
          </cell>
          <cell r="U463" t="str">
            <v>Избербаш</v>
          </cell>
          <cell r="V463" t="str">
            <v>1143</v>
          </cell>
        </row>
        <row r="464">
          <cell r="T464" t="str">
            <v>3054</v>
          </cell>
          <cell r="U464" t="str">
            <v>Избербаш (морская часть)</v>
          </cell>
          <cell r="V464" t="str">
            <v>1143</v>
          </cell>
        </row>
        <row r="465">
          <cell r="T465" t="str">
            <v>1546</v>
          </cell>
          <cell r="U465" t="str">
            <v>Илишевское</v>
          </cell>
          <cell r="V465" t="str">
            <v>1B67</v>
          </cell>
        </row>
        <row r="466">
          <cell r="T466" t="str">
            <v>2946</v>
          </cell>
          <cell r="U466" t="str">
            <v>Ильинское</v>
          </cell>
          <cell r="V466" t="str">
            <v>1032</v>
          </cell>
        </row>
        <row r="467">
          <cell r="T467" t="str">
            <v>1547</v>
          </cell>
          <cell r="U467" t="str">
            <v>Ильинское</v>
          </cell>
          <cell r="V467" t="str">
            <v>1B67</v>
          </cell>
        </row>
        <row r="468">
          <cell r="T468" t="str">
            <v>1548</v>
          </cell>
          <cell r="U468" t="str">
            <v>Илькинское</v>
          </cell>
          <cell r="V468" t="str">
            <v>1B67</v>
          </cell>
        </row>
        <row r="469">
          <cell r="T469" t="str">
            <v>4135</v>
          </cell>
          <cell r="U469" t="str">
            <v>Ильменевское</v>
          </cell>
          <cell r="V469" t="str">
            <v>1322</v>
          </cell>
        </row>
        <row r="470">
          <cell r="T470" t="str">
            <v>1941</v>
          </cell>
          <cell r="U470" t="str">
            <v>Им Ю.В. Ознобихина</v>
          </cell>
          <cell r="V470" t="str">
            <v>1746</v>
          </cell>
        </row>
        <row r="471">
          <cell r="T471" t="str">
            <v>1765</v>
          </cell>
          <cell r="U471" t="str">
            <v>им. А.Титова</v>
          </cell>
          <cell r="V471" t="str">
            <v>1B68</v>
          </cell>
        </row>
        <row r="472">
          <cell r="T472" t="str">
            <v>1277</v>
          </cell>
          <cell r="U472" t="str">
            <v>им. Лисовского</v>
          </cell>
          <cell r="V472" t="str">
            <v>1232</v>
          </cell>
        </row>
        <row r="473">
          <cell r="T473" t="str">
            <v>1278</v>
          </cell>
          <cell r="U473" t="str">
            <v>им. Мазура</v>
          </cell>
          <cell r="V473" t="str">
            <v>1232</v>
          </cell>
        </row>
        <row r="474">
          <cell r="T474" t="str">
            <v>1151</v>
          </cell>
          <cell r="U474" t="str">
            <v>Им. Малыка</v>
          </cell>
          <cell r="V474" t="str">
            <v>1746</v>
          </cell>
        </row>
        <row r="475">
          <cell r="T475" t="str">
            <v>1290</v>
          </cell>
          <cell r="U475" t="str">
            <v>им. Парасюка</v>
          </cell>
          <cell r="V475" t="str">
            <v>1746</v>
          </cell>
        </row>
        <row r="476">
          <cell r="T476" t="str">
            <v>1123</v>
          </cell>
          <cell r="U476" t="str">
            <v>Им. Р.С. Мирзоева</v>
          </cell>
          <cell r="V476" t="str">
            <v>1220</v>
          </cell>
        </row>
        <row r="477">
          <cell r="T477" t="str">
            <v>1846</v>
          </cell>
          <cell r="U477" t="str">
            <v>Им. С.Т. Короткова</v>
          </cell>
          <cell r="V477" t="str">
            <v>1008</v>
          </cell>
        </row>
        <row r="478">
          <cell r="T478" t="str">
            <v>1274</v>
          </cell>
          <cell r="U478" t="str">
            <v>им. Савостьянова</v>
          </cell>
          <cell r="V478" t="str">
            <v>1232</v>
          </cell>
        </row>
        <row r="479">
          <cell r="T479" t="str">
            <v>1549</v>
          </cell>
          <cell r="U479" t="str">
            <v>им.В.С. Афанасьева</v>
          </cell>
          <cell r="V479" t="str">
            <v>1B67</v>
          </cell>
        </row>
        <row r="480">
          <cell r="T480" t="str">
            <v>1764</v>
          </cell>
          <cell r="U480" t="str">
            <v>им.Р.Требса</v>
          </cell>
          <cell r="V480" t="str">
            <v>1B68</v>
          </cell>
        </row>
        <row r="481">
          <cell r="T481" t="str">
            <v>1291</v>
          </cell>
          <cell r="U481" t="str">
            <v>Имгытское</v>
          </cell>
          <cell r="V481" t="str">
            <v>1746</v>
          </cell>
        </row>
        <row r="482">
          <cell r="T482" t="str">
            <v>1921</v>
          </cell>
          <cell r="U482" t="str">
            <v>Ининское</v>
          </cell>
          <cell r="V482" t="str">
            <v>A282</v>
          </cell>
        </row>
        <row r="483">
          <cell r="T483" t="str">
            <v>1959</v>
          </cell>
          <cell r="U483" t="str">
            <v>Иртышское</v>
          </cell>
          <cell r="V483" t="str">
            <v>1C13</v>
          </cell>
        </row>
        <row r="484">
          <cell r="T484" t="str">
            <v>1550</v>
          </cell>
          <cell r="U484" t="str">
            <v>Исимовское</v>
          </cell>
          <cell r="V484" t="str">
            <v>1B67</v>
          </cell>
        </row>
        <row r="485">
          <cell r="T485" t="str">
            <v>1551</v>
          </cell>
          <cell r="U485" t="str">
            <v>Искандеровское</v>
          </cell>
          <cell r="V485" t="str">
            <v>1B67</v>
          </cell>
        </row>
        <row r="486">
          <cell r="T486" t="str">
            <v>1552</v>
          </cell>
          <cell r="U486" t="str">
            <v>Искринское</v>
          </cell>
          <cell r="V486" t="str">
            <v>1B67</v>
          </cell>
        </row>
        <row r="487">
          <cell r="T487" t="str">
            <v>1553</v>
          </cell>
          <cell r="U487" t="str">
            <v>Исламгуловское</v>
          </cell>
          <cell r="V487" t="str">
            <v>1B67</v>
          </cell>
        </row>
        <row r="488">
          <cell r="T488" t="str">
            <v>1554</v>
          </cell>
          <cell r="U488" t="str">
            <v>Исламовское</v>
          </cell>
          <cell r="V488" t="str">
            <v>1B67</v>
          </cell>
        </row>
        <row r="489">
          <cell r="T489" t="str">
            <v>1638</v>
          </cell>
          <cell r="U489" t="str">
            <v>Исходненское</v>
          </cell>
          <cell r="V489" t="str">
            <v>1006</v>
          </cell>
        </row>
        <row r="490">
          <cell r="T490" t="str">
            <v>1213</v>
          </cell>
          <cell r="U490" t="str">
            <v>Иусское</v>
          </cell>
          <cell r="V490" t="str">
            <v>1760</v>
          </cell>
        </row>
        <row r="491">
          <cell r="T491" t="str">
            <v>3099</v>
          </cell>
          <cell r="U491" t="str">
            <v>Ичемминское</v>
          </cell>
          <cell r="V491" t="str">
            <v>1B06</v>
          </cell>
        </row>
        <row r="492">
          <cell r="T492" t="str">
            <v>1555</v>
          </cell>
          <cell r="U492" t="str">
            <v>Ишимбайское</v>
          </cell>
          <cell r="V492" t="str">
            <v>1B67</v>
          </cell>
        </row>
        <row r="493">
          <cell r="T493" t="str">
            <v>1345</v>
          </cell>
          <cell r="U493" t="str">
            <v>Ишуевское (на Оренбург. и Самарск.обл)</v>
          </cell>
          <cell r="V493" t="str">
            <v>1770</v>
          </cell>
        </row>
        <row r="494">
          <cell r="T494" t="str">
            <v>4136</v>
          </cell>
          <cell r="U494" t="str">
            <v>Ищанское</v>
          </cell>
          <cell r="V494" t="str">
            <v>1322</v>
          </cell>
        </row>
        <row r="495">
          <cell r="T495" t="str">
            <v>1556</v>
          </cell>
          <cell r="U495" t="str">
            <v>Кабаковское</v>
          </cell>
          <cell r="V495" t="str">
            <v>1B67</v>
          </cell>
        </row>
        <row r="496">
          <cell r="T496" t="str">
            <v>1811</v>
          </cell>
          <cell r="U496" t="str">
            <v>Кабардинское</v>
          </cell>
          <cell r="V496" t="str">
            <v>1008</v>
          </cell>
        </row>
        <row r="497">
          <cell r="T497" t="str">
            <v>4137</v>
          </cell>
          <cell r="U497" t="str">
            <v>Казанское</v>
          </cell>
          <cell r="V497" t="str">
            <v>1322</v>
          </cell>
        </row>
        <row r="498">
          <cell r="T498" t="str">
            <v>1557</v>
          </cell>
          <cell r="U498" t="str">
            <v>Казанчинское</v>
          </cell>
          <cell r="V498" t="str">
            <v>1B67</v>
          </cell>
        </row>
        <row r="499">
          <cell r="T499" t="str">
            <v>1749</v>
          </cell>
          <cell r="U499" t="str">
            <v>Казачинское</v>
          </cell>
          <cell r="V499" t="str">
            <v>1770</v>
          </cell>
        </row>
        <row r="500">
          <cell r="T500" t="str">
            <v>1558</v>
          </cell>
          <cell r="U500" t="str">
            <v>Казачковское</v>
          </cell>
          <cell r="V500" t="str">
            <v>1B67</v>
          </cell>
        </row>
        <row r="501">
          <cell r="T501" t="str">
            <v>3092</v>
          </cell>
          <cell r="U501" t="str">
            <v>Казачье</v>
          </cell>
          <cell r="V501" t="str">
            <v>1322</v>
          </cell>
        </row>
        <row r="502">
          <cell r="T502" t="str">
            <v>1434</v>
          </cell>
          <cell r="U502" t="str">
            <v>Казбековское</v>
          </cell>
          <cell r="V502" t="str">
            <v>1004</v>
          </cell>
        </row>
        <row r="503">
          <cell r="T503" t="str">
            <v>1559</v>
          </cell>
          <cell r="U503" t="str">
            <v>Казлаирское</v>
          </cell>
          <cell r="V503" t="str">
            <v>1B67</v>
          </cell>
        </row>
        <row r="504">
          <cell r="T504" t="str">
            <v>1203</v>
          </cell>
          <cell r="U504" t="str">
            <v>Кайганско-Васюканское Море</v>
          </cell>
          <cell r="V504" t="str">
            <v>1144</v>
          </cell>
        </row>
        <row r="505">
          <cell r="T505" t="str">
            <v>1560</v>
          </cell>
          <cell r="U505" t="str">
            <v>Калаевское</v>
          </cell>
          <cell r="V505" t="str">
            <v>1B67</v>
          </cell>
        </row>
        <row r="506">
          <cell r="T506" t="str">
            <v>2853</v>
          </cell>
          <cell r="U506" t="str">
            <v>Калаусское</v>
          </cell>
          <cell r="V506" t="str">
            <v>1008</v>
          </cell>
        </row>
        <row r="507">
          <cell r="T507" t="str">
            <v>1346</v>
          </cell>
          <cell r="U507" t="str">
            <v>Каликинское</v>
          </cell>
          <cell r="V507" t="str">
            <v>1770</v>
          </cell>
        </row>
        <row r="508">
          <cell r="T508" t="str">
            <v>1963</v>
          </cell>
          <cell r="U508" t="str">
            <v>Калинниковское</v>
          </cell>
          <cell r="V508" t="str">
            <v>1770</v>
          </cell>
        </row>
        <row r="509">
          <cell r="T509" t="str">
            <v>4087</v>
          </cell>
          <cell r="U509" t="str">
            <v>Калиновое</v>
          </cell>
          <cell r="V509" t="str">
            <v>7772</v>
          </cell>
        </row>
        <row r="510">
          <cell r="T510" t="str">
            <v>4138</v>
          </cell>
          <cell r="U510" t="str">
            <v>Калиновское</v>
          </cell>
          <cell r="V510" t="str">
            <v>1322</v>
          </cell>
        </row>
        <row r="511">
          <cell r="T511" t="str">
            <v>1561</v>
          </cell>
          <cell r="U511" t="str">
            <v>Калиновское</v>
          </cell>
          <cell r="V511" t="str">
            <v>1B67</v>
          </cell>
        </row>
        <row r="512">
          <cell r="T512" t="str">
            <v>1703</v>
          </cell>
          <cell r="U512" t="str">
            <v>Калужское</v>
          </cell>
          <cell r="V512" t="str">
            <v>1008</v>
          </cell>
        </row>
        <row r="513">
          <cell r="T513" t="str">
            <v>2132</v>
          </cell>
          <cell r="U513" t="str">
            <v>Кальчинское</v>
          </cell>
          <cell r="V513" t="str">
            <v>1765</v>
          </cell>
        </row>
        <row r="514">
          <cell r="T514" t="str">
            <v>1562</v>
          </cell>
          <cell r="U514" t="str">
            <v>Кальшалинское</v>
          </cell>
          <cell r="V514" t="str">
            <v>1B67</v>
          </cell>
        </row>
        <row r="515">
          <cell r="T515" t="str">
            <v>1563</v>
          </cell>
          <cell r="U515" t="str">
            <v>Кальяновское</v>
          </cell>
          <cell r="V515" t="str">
            <v>1B67</v>
          </cell>
        </row>
        <row r="516">
          <cell r="T516" t="str">
            <v>1455</v>
          </cell>
          <cell r="U516" t="str">
            <v>Камеликское</v>
          </cell>
          <cell r="V516" t="str">
            <v>1770</v>
          </cell>
        </row>
        <row r="517">
          <cell r="T517" t="str">
            <v>1182</v>
          </cell>
          <cell r="U517" t="str">
            <v>Каменское</v>
          </cell>
          <cell r="V517" t="str">
            <v>1770</v>
          </cell>
        </row>
        <row r="518">
          <cell r="T518" t="str">
            <v>1564</v>
          </cell>
          <cell r="U518" t="str">
            <v>Каменское</v>
          </cell>
          <cell r="V518" t="str">
            <v>1B67</v>
          </cell>
        </row>
        <row r="519">
          <cell r="T519" t="str">
            <v>1812</v>
          </cell>
          <cell r="U519" t="str">
            <v>Камышановая Балка</v>
          </cell>
          <cell r="V519" t="str">
            <v>1008</v>
          </cell>
        </row>
        <row r="520">
          <cell r="T520" t="str">
            <v>1621</v>
          </cell>
          <cell r="U520" t="str">
            <v>Камышовое</v>
          </cell>
          <cell r="V520" t="str">
            <v>1217</v>
          </cell>
        </row>
        <row r="521">
          <cell r="T521" t="str">
            <v>1407</v>
          </cell>
          <cell r="U521" t="str">
            <v>Капиевское</v>
          </cell>
          <cell r="V521" t="str">
            <v>1004</v>
          </cell>
        </row>
        <row r="522">
          <cell r="T522" t="str">
            <v>1472</v>
          </cell>
          <cell r="U522" t="str">
            <v>Капитоновское</v>
          </cell>
          <cell r="V522" t="str">
            <v>1770</v>
          </cell>
        </row>
        <row r="523">
          <cell r="T523" t="str">
            <v>4241</v>
          </cell>
          <cell r="U523" t="str">
            <v>Карабикуловское</v>
          </cell>
          <cell r="V523" t="str">
            <v>1322</v>
          </cell>
        </row>
        <row r="524">
          <cell r="T524" t="str">
            <v>1939</v>
          </cell>
          <cell r="U524" t="str">
            <v>Карабобо 2N</v>
          </cell>
          <cell r="V524" t="str">
            <v>A329</v>
          </cell>
        </row>
        <row r="525">
          <cell r="T525" t="str">
            <v>1940</v>
          </cell>
          <cell r="U525" t="str">
            <v>Карабобо 4W</v>
          </cell>
          <cell r="V525" t="str">
            <v>A329</v>
          </cell>
        </row>
        <row r="526">
          <cell r="T526" t="str">
            <v>1142</v>
          </cell>
          <cell r="U526" t="str">
            <v>Карабулак-Ачалукское</v>
          </cell>
          <cell r="V526" t="str">
            <v>1669</v>
          </cell>
        </row>
        <row r="527">
          <cell r="T527" t="str">
            <v>4139</v>
          </cell>
          <cell r="U527" t="str">
            <v>Карагайское</v>
          </cell>
          <cell r="V527" t="str">
            <v>1322</v>
          </cell>
        </row>
        <row r="528">
          <cell r="T528" t="str">
            <v>4046</v>
          </cell>
          <cell r="U528" t="str">
            <v>Карайское</v>
          </cell>
          <cell r="V528" t="str">
            <v>1293</v>
          </cell>
        </row>
        <row r="529">
          <cell r="T529" t="str">
            <v>1565</v>
          </cell>
          <cell r="U529" t="str">
            <v>Каранаевское</v>
          </cell>
          <cell r="V529" t="str">
            <v>1B67</v>
          </cell>
        </row>
        <row r="530">
          <cell r="T530" t="str">
            <v>4053</v>
          </cell>
          <cell r="U530" t="str">
            <v>Карасевское</v>
          </cell>
          <cell r="V530" t="str">
            <v>1293</v>
          </cell>
        </row>
        <row r="531">
          <cell r="T531" t="str">
            <v>1566</v>
          </cell>
          <cell r="U531" t="str">
            <v>Карача-Елгинское</v>
          </cell>
          <cell r="V531" t="str">
            <v>1B67</v>
          </cell>
        </row>
        <row r="532">
          <cell r="T532" t="str">
            <v>4242</v>
          </cell>
          <cell r="U532" t="str">
            <v>Кареловское</v>
          </cell>
          <cell r="V532" t="str">
            <v>1322</v>
          </cell>
        </row>
        <row r="533">
          <cell r="T533" t="str">
            <v>1567</v>
          </cell>
          <cell r="U533" t="str">
            <v>Каримовское</v>
          </cell>
          <cell r="V533" t="str">
            <v>1B67</v>
          </cell>
        </row>
        <row r="534">
          <cell r="T534" t="str">
            <v>1568</v>
          </cell>
          <cell r="U534" t="str">
            <v>Карлинское</v>
          </cell>
          <cell r="V534" t="str">
            <v>1B67</v>
          </cell>
        </row>
        <row r="535">
          <cell r="T535" t="str">
            <v>4140</v>
          </cell>
          <cell r="U535" t="str">
            <v>Карлово-Сытовское</v>
          </cell>
          <cell r="V535" t="str">
            <v>1322</v>
          </cell>
        </row>
        <row r="536">
          <cell r="T536" t="str">
            <v>1233</v>
          </cell>
          <cell r="U536" t="str">
            <v>Кармалкинское</v>
          </cell>
          <cell r="V536" t="str">
            <v>1322</v>
          </cell>
        </row>
        <row r="537">
          <cell r="T537" t="str">
            <v>1569</v>
          </cell>
          <cell r="U537" t="str">
            <v>Кармановское</v>
          </cell>
          <cell r="V537" t="str">
            <v>1B67</v>
          </cell>
        </row>
        <row r="538">
          <cell r="T538" t="str">
            <v>1183</v>
          </cell>
          <cell r="U538" t="str">
            <v>Карповское</v>
          </cell>
          <cell r="V538" t="str">
            <v>1770</v>
          </cell>
        </row>
        <row r="539">
          <cell r="T539" t="str">
            <v>3080</v>
          </cell>
          <cell r="U539" t="str">
            <v>Карсовайское</v>
          </cell>
          <cell r="V539" t="str">
            <v>1253</v>
          </cell>
        </row>
        <row r="540">
          <cell r="T540" t="str">
            <v>1570</v>
          </cell>
          <cell r="U540" t="str">
            <v>Карташевское</v>
          </cell>
          <cell r="V540" t="str">
            <v>1B67</v>
          </cell>
        </row>
        <row r="541">
          <cell r="T541" t="str">
            <v>1105</v>
          </cell>
          <cell r="U541" t="str">
            <v>Катангли</v>
          </cell>
          <cell r="V541" t="str">
            <v>1220</v>
          </cell>
        </row>
        <row r="542">
          <cell r="T542" t="str">
            <v>1418</v>
          </cell>
          <cell r="U542" t="str">
            <v>Катранное</v>
          </cell>
          <cell r="V542" t="str">
            <v>1004</v>
          </cell>
        </row>
        <row r="543">
          <cell r="T543" t="str">
            <v>4028</v>
          </cell>
          <cell r="U543" t="str">
            <v>Катыльгинское</v>
          </cell>
          <cell r="V543" t="str">
            <v>1293</v>
          </cell>
        </row>
        <row r="544">
          <cell r="T544" t="str">
            <v>1130</v>
          </cell>
          <cell r="U544" t="str">
            <v>Каурунани</v>
          </cell>
          <cell r="V544" t="str">
            <v>1001</v>
          </cell>
        </row>
        <row r="545">
          <cell r="T545" t="str">
            <v>1571</v>
          </cell>
          <cell r="U545" t="str">
            <v>Качегановское</v>
          </cell>
          <cell r="V545" t="str">
            <v>1B67</v>
          </cell>
        </row>
        <row r="546">
          <cell r="T546" t="str">
            <v>1572</v>
          </cell>
          <cell r="U546" t="str">
            <v>Каюмовское</v>
          </cell>
          <cell r="V546" t="str">
            <v>1B67</v>
          </cell>
        </row>
        <row r="547">
          <cell r="T547" t="str">
            <v>3065</v>
          </cell>
          <cell r="U547" t="str">
            <v>Кезское</v>
          </cell>
          <cell r="V547" t="str">
            <v>1253</v>
          </cell>
        </row>
        <row r="548">
          <cell r="T548" t="str">
            <v>4141</v>
          </cell>
          <cell r="U548" t="str">
            <v>Кельвейское</v>
          </cell>
          <cell r="V548" t="str">
            <v>1322</v>
          </cell>
        </row>
        <row r="549">
          <cell r="T549" t="str">
            <v>1813</v>
          </cell>
          <cell r="U549" t="str">
            <v>Кеслерово</v>
          </cell>
          <cell r="V549" t="str">
            <v>1008</v>
          </cell>
        </row>
        <row r="550">
          <cell r="T550" t="str">
            <v>1782</v>
          </cell>
          <cell r="U550" t="str">
            <v>Кетовское</v>
          </cell>
          <cell r="V550" t="str">
            <v>1B38</v>
          </cell>
        </row>
        <row r="551">
          <cell r="T551" t="str">
            <v>1871</v>
          </cell>
          <cell r="U551" t="str">
            <v>Киенгопское</v>
          </cell>
          <cell r="V551" t="str">
            <v>1253</v>
          </cell>
        </row>
        <row r="552">
          <cell r="T552" t="str">
            <v>1573</v>
          </cell>
          <cell r="U552" t="str">
            <v>Кизгановское</v>
          </cell>
          <cell r="V552" t="str">
            <v>1B67</v>
          </cell>
        </row>
        <row r="553">
          <cell r="T553" t="str">
            <v>1750</v>
          </cell>
          <cell r="U553" t="str">
            <v>Киндельское</v>
          </cell>
          <cell r="V553" t="str">
            <v>1770</v>
          </cell>
        </row>
        <row r="554">
          <cell r="T554" t="str">
            <v>4142</v>
          </cell>
          <cell r="U554" t="str">
            <v>Кинель-Черкасское</v>
          </cell>
          <cell r="V554" t="str">
            <v>1322</v>
          </cell>
        </row>
        <row r="555">
          <cell r="T555" t="str">
            <v>4143</v>
          </cell>
          <cell r="U555" t="str">
            <v>Киньзякское</v>
          </cell>
          <cell r="V555" t="str">
            <v>1322</v>
          </cell>
        </row>
        <row r="556">
          <cell r="T556" t="str">
            <v>3005</v>
          </cell>
          <cell r="U556" t="str">
            <v>Киняминское</v>
          </cell>
          <cell r="V556" t="str">
            <v>1214</v>
          </cell>
        </row>
        <row r="557">
          <cell r="T557" t="str">
            <v>1777</v>
          </cell>
          <cell r="U557" t="str">
            <v>Кипарисовое</v>
          </cell>
          <cell r="V557" t="str">
            <v>1B67</v>
          </cell>
        </row>
        <row r="558">
          <cell r="T558" t="str">
            <v>1574</v>
          </cell>
          <cell r="U558" t="str">
            <v>Кипчакское</v>
          </cell>
          <cell r="V558" t="str">
            <v>1B67</v>
          </cell>
        </row>
        <row r="559">
          <cell r="T559" t="str">
            <v>4243</v>
          </cell>
          <cell r="U559" t="str">
            <v>Киргизовское</v>
          </cell>
          <cell r="V559" t="str">
            <v>1322</v>
          </cell>
        </row>
        <row r="560">
          <cell r="T560" t="str">
            <v>1246</v>
          </cell>
          <cell r="U560" t="str">
            <v>Кирилкинское</v>
          </cell>
          <cell r="V560" t="str">
            <v>1746</v>
          </cell>
        </row>
        <row r="561">
          <cell r="T561" t="str">
            <v>1575</v>
          </cell>
          <cell r="U561" t="str">
            <v>Кирское</v>
          </cell>
          <cell r="V561" t="str">
            <v>1B67</v>
          </cell>
        </row>
        <row r="562">
          <cell r="T562" t="str">
            <v>4239</v>
          </cell>
          <cell r="U562" t="str">
            <v>Киселевское</v>
          </cell>
          <cell r="V562" t="str">
            <v>1322</v>
          </cell>
        </row>
        <row r="563">
          <cell r="T563" t="str">
            <v>1576</v>
          </cell>
          <cell r="U563" t="str">
            <v>Китаямское</v>
          </cell>
          <cell r="V563" t="str">
            <v>1B67</v>
          </cell>
        </row>
        <row r="564">
          <cell r="T564" t="str">
            <v>1763</v>
          </cell>
          <cell r="U564" t="str">
            <v>Ключевое</v>
          </cell>
          <cell r="V564" t="str">
            <v>1770</v>
          </cell>
        </row>
        <row r="565">
          <cell r="T565" t="str">
            <v>2902</v>
          </cell>
          <cell r="U565" t="str">
            <v>Ключевое</v>
          </cell>
          <cell r="V565" t="str">
            <v>1216</v>
          </cell>
        </row>
        <row r="566">
          <cell r="T566" t="str">
            <v>1607</v>
          </cell>
          <cell r="U566" t="str">
            <v>Ковыльное</v>
          </cell>
          <cell r="V566" t="str">
            <v>1217</v>
          </cell>
        </row>
        <row r="567">
          <cell r="T567" t="str">
            <v>1347</v>
          </cell>
          <cell r="U567" t="str">
            <v>Кодяковское</v>
          </cell>
          <cell r="V567" t="str">
            <v>1770</v>
          </cell>
        </row>
        <row r="568">
          <cell r="T568" t="str">
            <v>1853</v>
          </cell>
          <cell r="U568" t="str">
            <v>Кодяковское (девон)</v>
          </cell>
          <cell r="V568" t="str">
            <v>1770</v>
          </cell>
        </row>
        <row r="569">
          <cell r="T569" t="str">
            <v>1852</v>
          </cell>
          <cell r="U569" t="str">
            <v>Кодяковское (карбон)</v>
          </cell>
          <cell r="V569" t="str">
            <v>1770</v>
          </cell>
        </row>
        <row r="570">
          <cell r="T570" t="str">
            <v>4301</v>
          </cell>
          <cell r="U570" t="str">
            <v>Кожевское</v>
          </cell>
          <cell r="V570" t="str">
            <v>1619</v>
          </cell>
        </row>
        <row r="571">
          <cell r="T571" t="str">
            <v>1234</v>
          </cell>
          <cell r="U571" t="str">
            <v>Кожемякское</v>
          </cell>
          <cell r="V571" t="str">
            <v>1322</v>
          </cell>
        </row>
        <row r="572">
          <cell r="T572" t="str">
            <v>4144</v>
          </cell>
          <cell r="U572" t="str">
            <v>Козловское</v>
          </cell>
          <cell r="V572" t="str">
            <v>1322</v>
          </cell>
        </row>
        <row r="573">
          <cell r="T573" t="str">
            <v>1114</v>
          </cell>
          <cell r="U573" t="str">
            <v>Колендо</v>
          </cell>
          <cell r="V573" t="str">
            <v>1220</v>
          </cell>
        </row>
        <row r="574">
          <cell r="T574" t="str">
            <v>2142</v>
          </cell>
          <cell r="U574" t="str">
            <v>Колик-Еганское</v>
          </cell>
          <cell r="V574" t="str">
            <v>1737</v>
          </cell>
        </row>
        <row r="575">
          <cell r="T575" t="str">
            <v>1636</v>
          </cell>
          <cell r="U575" t="str">
            <v>Колодезное</v>
          </cell>
          <cell r="V575" t="str">
            <v>1006</v>
          </cell>
        </row>
        <row r="576">
          <cell r="T576" t="str">
            <v>4064</v>
          </cell>
          <cell r="U576" t="str">
            <v>Колотушное</v>
          </cell>
          <cell r="V576" t="str">
            <v>1293</v>
          </cell>
        </row>
        <row r="577">
          <cell r="T577" t="str">
            <v>4251</v>
          </cell>
          <cell r="U577" t="str">
            <v>Колотушное</v>
          </cell>
          <cell r="V577" t="str">
            <v>1357</v>
          </cell>
        </row>
        <row r="578">
          <cell r="T578" t="str">
            <v>4145</v>
          </cell>
          <cell r="U578" t="str">
            <v>Колпинское</v>
          </cell>
          <cell r="V578" t="str">
            <v>1322</v>
          </cell>
        </row>
        <row r="579">
          <cell r="T579" t="str">
            <v>4146</v>
          </cell>
          <cell r="U579" t="str">
            <v>Колыванское</v>
          </cell>
          <cell r="V579" t="str">
            <v>1322</v>
          </cell>
        </row>
        <row r="580">
          <cell r="T580" t="str">
            <v>1348</v>
          </cell>
          <cell r="U580" t="str">
            <v>Коммунарское</v>
          </cell>
          <cell r="V580" t="str">
            <v>1770</v>
          </cell>
        </row>
        <row r="581">
          <cell r="T581" t="str">
            <v>4147</v>
          </cell>
          <cell r="U581" t="str">
            <v>Коммунарское</v>
          </cell>
          <cell r="V581" t="str">
            <v>1322</v>
          </cell>
        </row>
        <row r="582">
          <cell r="T582" t="str">
            <v>3032</v>
          </cell>
          <cell r="U582" t="str">
            <v>Комсомольское</v>
          </cell>
          <cell r="V582" t="str">
            <v>1101</v>
          </cell>
        </row>
        <row r="583">
          <cell r="T583" t="str">
            <v>1512</v>
          </cell>
          <cell r="U583" t="str">
            <v>Комсомольское</v>
          </cell>
          <cell r="V583" t="str">
            <v>1215</v>
          </cell>
        </row>
        <row r="584">
          <cell r="T584" t="str">
            <v>4049</v>
          </cell>
          <cell r="U584" t="str">
            <v>Кондаковское</v>
          </cell>
          <cell r="V584" t="str">
            <v>1293</v>
          </cell>
        </row>
        <row r="585">
          <cell r="T585" t="str">
            <v>1796</v>
          </cell>
          <cell r="U585" t="str">
            <v>Кондинское</v>
          </cell>
          <cell r="V585" t="str">
            <v>1C14</v>
          </cell>
        </row>
        <row r="586">
          <cell r="T586" t="str">
            <v>1349</v>
          </cell>
          <cell r="U586" t="str">
            <v>Конновское</v>
          </cell>
          <cell r="V586" t="str">
            <v>1770</v>
          </cell>
        </row>
        <row r="587">
          <cell r="T587" t="str">
            <v>1757</v>
          </cell>
          <cell r="U587" t="str">
            <v>Кончегышское</v>
          </cell>
          <cell r="V587" t="str">
            <v>1770</v>
          </cell>
        </row>
        <row r="588">
          <cell r="T588" t="str">
            <v>1577</v>
          </cell>
          <cell r="U588" t="str">
            <v>Копей-Кубовское</v>
          </cell>
          <cell r="V588" t="str">
            <v>1B67</v>
          </cell>
        </row>
        <row r="589">
          <cell r="T589" t="str">
            <v>4148</v>
          </cell>
          <cell r="U589" t="str">
            <v>Кордонное</v>
          </cell>
          <cell r="V589" t="str">
            <v>1322</v>
          </cell>
        </row>
        <row r="590">
          <cell r="T590" t="str">
            <v>3093</v>
          </cell>
          <cell r="U590" t="str">
            <v>Коренное</v>
          </cell>
          <cell r="V590" t="str">
            <v>1322</v>
          </cell>
        </row>
        <row r="591">
          <cell r="T591" t="str">
            <v>1857</v>
          </cell>
          <cell r="U591" t="str">
            <v>Коровинское</v>
          </cell>
          <cell r="V591" t="str">
            <v>1B09</v>
          </cell>
        </row>
        <row r="592">
          <cell r="T592" t="str">
            <v>1272</v>
          </cell>
          <cell r="U592" t="str">
            <v>Костюковское</v>
          </cell>
          <cell r="V592" t="str">
            <v>1322</v>
          </cell>
        </row>
        <row r="593">
          <cell r="T593" t="str">
            <v>1152</v>
          </cell>
          <cell r="U593" t="str">
            <v>Косухинское</v>
          </cell>
          <cell r="V593" t="str">
            <v>1746</v>
          </cell>
        </row>
        <row r="594">
          <cell r="T594" t="str">
            <v>3066</v>
          </cell>
          <cell r="U594" t="str">
            <v>Котовское</v>
          </cell>
          <cell r="V594" t="str">
            <v>1253</v>
          </cell>
        </row>
        <row r="595">
          <cell r="T595" t="str">
            <v>1578</v>
          </cell>
          <cell r="U595" t="str">
            <v>Коттынское</v>
          </cell>
          <cell r="V595" t="str">
            <v>1B67</v>
          </cell>
        </row>
        <row r="596">
          <cell r="T596" t="str">
            <v>1214</v>
          </cell>
          <cell r="U596" t="str">
            <v>Котыльинское</v>
          </cell>
          <cell r="V596" t="str">
            <v>1760</v>
          </cell>
        </row>
        <row r="597">
          <cell r="T597" t="str">
            <v>3049</v>
          </cell>
          <cell r="U597" t="str">
            <v>Кочетовское</v>
          </cell>
          <cell r="V597" t="str">
            <v>1006</v>
          </cell>
        </row>
        <row r="598">
          <cell r="T598" t="str">
            <v>4020</v>
          </cell>
          <cell r="U598" t="str">
            <v>Кошильская площ.</v>
          </cell>
          <cell r="V598" t="str">
            <v>1293</v>
          </cell>
        </row>
        <row r="599">
          <cell r="T599" t="str">
            <v>2143</v>
          </cell>
          <cell r="U599" t="str">
            <v>Кошильское</v>
          </cell>
          <cell r="V599" t="str">
            <v>1737</v>
          </cell>
        </row>
        <row r="600">
          <cell r="T600" t="str">
            <v>4035</v>
          </cell>
          <cell r="U600" t="str">
            <v>Крапивинское</v>
          </cell>
          <cell r="V600" t="str">
            <v>1293</v>
          </cell>
        </row>
        <row r="601">
          <cell r="T601" t="str">
            <v>1127</v>
          </cell>
          <cell r="U601" t="str">
            <v>Крапивненское</v>
          </cell>
          <cell r="V601" t="str">
            <v>1001</v>
          </cell>
        </row>
        <row r="602">
          <cell r="T602" t="str">
            <v>4229</v>
          </cell>
          <cell r="U602" t="str">
            <v>Красноармейское</v>
          </cell>
          <cell r="V602" t="str">
            <v>1322</v>
          </cell>
        </row>
        <row r="603">
          <cell r="T603" t="str">
            <v>1350</v>
          </cell>
          <cell r="U603" t="str">
            <v>Красногвардейское</v>
          </cell>
          <cell r="V603" t="str">
            <v>1770</v>
          </cell>
        </row>
        <row r="604">
          <cell r="T604" t="str">
            <v>4149</v>
          </cell>
          <cell r="U604" t="str">
            <v>Красногородецкое</v>
          </cell>
          <cell r="V604" t="str">
            <v>1322</v>
          </cell>
        </row>
        <row r="605">
          <cell r="T605" t="str">
            <v>3067</v>
          </cell>
          <cell r="U605" t="str">
            <v>Красногорское</v>
          </cell>
          <cell r="V605" t="str">
            <v>1253</v>
          </cell>
        </row>
        <row r="606">
          <cell r="T606" t="str">
            <v>1351</v>
          </cell>
          <cell r="U606" t="str">
            <v>Красное</v>
          </cell>
          <cell r="V606" t="str">
            <v>1770</v>
          </cell>
        </row>
        <row r="607">
          <cell r="T607" t="str">
            <v>1221</v>
          </cell>
          <cell r="U607" t="str">
            <v>Красноленинское (Ем-Еговская+Пальяновская площадь)</v>
          </cell>
          <cell r="V607" t="str">
            <v>1741</v>
          </cell>
        </row>
        <row r="608">
          <cell r="T608" t="str">
            <v>1222</v>
          </cell>
          <cell r="U608" t="str">
            <v>Красноленинское (Каменная площадь (западная часть))</v>
          </cell>
          <cell r="V608" t="str">
            <v>1741</v>
          </cell>
        </row>
        <row r="609">
          <cell r="T609" t="str">
            <v>1223</v>
          </cell>
          <cell r="U609" t="str">
            <v>Красноленинское (Талинская площадь)</v>
          </cell>
          <cell r="V609" t="str">
            <v>1741</v>
          </cell>
        </row>
        <row r="610">
          <cell r="T610" t="str">
            <v>1184</v>
          </cell>
          <cell r="U610" t="str">
            <v>Краснонивское</v>
          </cell>
          <cell r="V610" t="str">
            <v>1770</v>
          </cell>
        </row>
        <row r="611">
          <cell r="T611" t="str">
            <v>1262</v>
          </cell>
          <cell r="U611" t="str">
            <v>Краснооктябрьское</v>
          </cell>
          <cell r="V611" t="str">
            <v>1770</v>
          </cell>
        </row>
        <row r="612">
          <cell r="T612" t="str">
            <v>1966</v>
          </cell>
          <cell r="U612" t="str">
            <v>Краснопольское</v>
          </cell>
          <cell r="V612" t="str">
            <v>1770</v>
          </cell>
        </row>
        <row r="613">
          <cell r="T613" t="str">
            <v>1579</v>
          </cell>
          <cell r="U613" t="str">
            <v>Краснохолмское</v>
          </cell>
          <cell r="V613" t="str">
            <v>1B67</v>
          </cell>
        </row>
        <row r="614">
          <cell r="T614" t="str">
            <v>1185</v>
          </cell>
          <cell r="U614" t="str">
            <v>Красноярское</v>
          </cell>
          <cell r="V614" t="str">
            <v>1770</v>
          </cell>
        </row>
        <row r="615">
          <cell r="T615" t="str">
            <v>4150</v>
          </cell>
          <cell r="U615" t="str">
            <v>Красноярское</v>
          </cell>
          <cell r="V615" t="str">
            <v>1322</v>
          </cell>
        </row>
        <row r="616">
          <cell r="T616" t="str">
            <v>4151</v>
          </cell>
          <cell r="U616" t="str">
            <v>Криволукское</v>
          </cell>
          <cell r="V616" t="str">
            <v>1322</v>
          </cell>
        </row>
        <row r="617">
          <cell r="T617" t="str">
            <v>1186</v>
          </cell>
          <cell r="U617" t="str">
            <v>Кристальное</v>
          </cell>
          <cell r="V617" t="str">
            <v>1770</v>
          </cell>
        </row>
        <row r="618">
          <cell r="T618" t="str">
            <v>4152</v>
          </cell>
          <cell r="U618" t="str">
            <v>Кротковско-Алешкинское</v>
          </cell>
          <cell r="V618" t="str">
            <v>1322</v>
          </cell>
        </row>
        <row r="619">
          <cell r="T619" t="str">
            <v>1352</v>
          </cell>
          <cell r="U619" t="str">
            <v>Крутоярское</v>
          </cell>
          <cell r="V619" t="str">
            <v>1770</v>
          </cell>
        </row>
        <row r="620">
          <cell r="T620" t="str">
            <v>1814</v>
          </cell>
          <cell r="U620" t="str">
            <v>Кудако-Киевское</v>
          </cell>
          <cell r="V620" t="str">
            <v>1008</v>
          </cell>
        </row>
        <row r="621">
          <cell r="T621" t="str">
            <v>4153</v>
          </cell>
          <cell r="U621" t="str">
            <v>Кудиновское</v>
          </cell>
          <cell r="V621" t="str">
            <v>1322</v>
          </cell>
        </row>
        <row r="622">
          <cell r="T622" t="str">
            <v>3006</v>
          </cell>
          <cell r="U622" t="str">
            <v>Кудринское</v>
          </cell>
          <cell r="V622" t="str">
            <v>1214</v>
          </cell>
        </row>
        <row r="623">
          <cell r="T623" t="str">
            <v>1580</v>
          </cell>
          <cell r="U623" t="str">
            <v>Кузбаевское</v>
          </cell>
          <cell r="V623" t="str">
            <v>1B67</v>
          </cell>
        </row>
        <row r="624">
          <cell r="T624" t="str">
            <v>1838</v>
          </cell>
          <cell r="U624" t="str">
            <v>Кузнецовское</v>
          </cell>
          <cell r="V624" t="str">
            <v>1216</v>
          </cell>
        </row>
        <row r="625">
          <cell r="T625" t="str">
            <v>3088</v>
          </cell>
          <cell r="U625" t="str">
            <v>Кузоваткинское</v>
          </cell>
          <cell r="V625" t="str">
            <v>1214</v>
          </cell>
        </row>
        <row r="626">
          <cell r="T626" t="str">
            <v>1353</v>
          </cell>
          <cell r="U626" t="str">
            <v>Кулагинское</v>
          </cell>
          <cell r="V626" t="str">
            <v>1770</v>
          </cell>
        </row>
        <row r="627">
          <cell r="T627" t="str">
            <v>4154</v>
          </cell>
          <cell r="U627" t="str">
            <v>Кулешовское</v>
          </cell>
          <cell r="V627" t="str">
            <v>1322</v>
          </cell>
        </row>
        <row r="628">
          <cell r="T628" t="str">
            <v>1435</v>
          </cell>
          <cell r="U628" t="str">
            <v>Кулинское</v>
          </cell>
          <cell r="V628" t="str">
            <v>1004</v>
          </cell>
        </row>
        <row r="629">
          <cell r="T629" t="str">
            <v>1606</v>
          </cell>
          <cell r="U629" t="str">
            <v>Култайское</v>
          </cell>
          <cell r="V629" t="str">
            <v>1217</v>
          </cell>
        </row>
        <row r="630">
          <cell r="T630" t="str">
            <v>4088</v>
          </cell>
          <cell r="U630" t="str">
            <v>Куль-Еганское</v>
          </cell>
          <cell r="V630" t="str">
            <v>7772</v>
          </cell>
        </row>
        <row r="631">
          <cell r="T631" t="str">
            <v>1581</v>
          </cell>
          <cell r="U631" t="str">
            <v>Культюбинское</v>
          </cell>
          <cell r="V631" t="str">
            <v>1B67</v>
          </cell>
        </row>
        <row r="632">
          <cell r="T632" t="str">
            <v>1582</v>
          </cell>
          <cell r="U632" t="str">
            <v>Кумертауское</v>
          </cell>
          <cell r="V632" t="str">
            <v>1B67</v>
          </cell>
        </row>
        <row r="633">
          <cell r="T633" t="str">
            <v>1858</v>
          </cell>
          <cell r="U633" t="str">
            <v>Кумжинское</v>
          </cell>
          <cell r="V633" t="str">
            <v>1B10</v>
          </cell>
        </row>
        <row r="634">
          <cell r="T634" t="str">
            <v>1612</v>
          </cell>
          <cell r="U634" t="str">
            <v>Кум-Тюбинское</v>
          </cell>
          <cell r="V634" t="str">
            <v>1217</v>
          </cell>
        </row>
        <row r="635">
          <cell r="T635" t="str">
            <v>1417</v>
          </cell>
          <cell r="U635" t="str">
            <v>Кумухское</v>
          </cell>
          <cell r="V635" t="str">
            <v>1004</v>
          </cell>
        </row>
        <row r="636">
          <cell r="T636" t="str">
            <v>1583</v>
          </cell>
          <cell r="U636" t="str">
            <v>Кунакбаевское</v>
          </cell>
          <cell r="V636" t="str">
            <v>1B67</v>
          </cell>
        </row>
        <row r="637">
          <cell r="T637" t="str">
            <v>1584</v>
          </cell>
          <cell r="U637" t="str">
            <v>Кунгакское</v>
          </cell>
          <cell r="V637" t="str">
            <v>1B67</v>
          </cell>
        </row>
        <row r="638">
          <cell r="T638" t="str">
            <v>1815</v>
          </cell>
          <cell r="U638" t="str">
            <v>Кура-Цеце</v>
          </cell>
          <cell r="V638" t="str">
            <v>1008</v>
          </cell>
        </row>
        <row r="639">
          <cell r="T639" t="str">
            <v>1605</v>
          </cell>
          <cell r="U639" t="str">
            <v>Курган-Амур</v>
          </cell>
          <cell r="V639" t="str">
            <v>1217</v>
          </cell>
        </row>
        <row r="640">
          <cell r="T640" t="str">
            <v>2851</v>
          </cell>
          <cell r="U640" t="str">
            <v>Куринское</v>
          </cell>
          <cell r="V640" t="str">
            <v>1008</v>
          </cell>
        </row>
        <row r="641">
          <cell r="T641" t="str">
            <v>1354</v>
          </cell>
          <cell r="U641" t="str">
            <v>Курманаевское</v>
          </cell>
          <cell r="V641" t="str">
            <v>1770</v>
          </cell>
        </row>
        <row r="642">
          <cell r="T642" t="str">
            <v>4155</v>
          </cell>
          <cell r="U642" t="str">
            <v>Курско-Кулагинское</v>
          </cell>
          <cell r="V642" t="str">
            <v>1322</v>
          </cell>
        </row>
        <row r="643">
          <cell r="T643" t="str">
            <v>1640</v>
          </cell>
          <cell r="U643" t="str">
            <v>Курутинское</v>
          </cell>
          <cell r="V643" t="str">
            <v>1006</v>
          </cell>
        </row>
        <row r="644">
          <cell r="T644" t="str">
            <v>1816</v>
          </cell>
          <cell r="U644" t="str">
            <v>Курчанское</v>
          </cell>
          <cell r="V644" t="str">
            <v>1216</v>
          </cell>
        </row>
        <row r="645">
          <cell r="T645" t="str">
            <v>4302</v>
          </cell>
          <cell r="U645" t="str">
            <v>Кустовское (Саратов)</v>
          </cell>
          <cell r="V645" t="str">
            <v>1619</v>
          </cell>
        </row>
        <row r="646">
          <cell r="T646" t="str">
            <v>1585</v>
          </cell>
          <cell r="U646" t="str">
            <v>Кусяпкуловское</v>
          </cell>
          <cell r="V646" t="str">
            <v>1B67</v>
          </cell>
        </row>
        <row r="647">
          <cell r="T647" t="str">
            <v>1817</v>
          </cell>
          <cell r="U647" t="str">
            <v>Кутаисское</v>
          </cell>
          <cell r="V647" t="str">
            <v>1008</v>
          </cell>
        </row>
        <row r="648">
          <cell r="T648" t="str">
            <v>4156</v>
          </cell>
          <cell r="U648" t="str">
            <v>Куцебовское</v>
          </cell>
          <cell r="V648" t="str">
            <v>1322</v>
          </cell>
        </row>
        <row r="649">
          <cell r="T649" t="str">
            <v>1586</v>
          </cell>
          <cell r="U649" t="str">
            <v>Кушкульское</v>
          </cell>
          <cell r="V649" t="str">
            <v>1B67</v>
          </cell>
        </row>
        <row r="650">
          <cell r="T650" t="str">
            <v>1587</v>
          </cell>
          <cell r="U650" t="str">
            <v>Кушнаренковское</v>
          </cell>
          <cell r="V650" t="str">
            <v>1B67</v>
          </cell>
        </row>
        <row r="651">
          <cell r="T651" t="str">
            <v>1187</v>
          </cell>
          <cell r="U651" t="str">
            <v>Кушниковское</v>
          </cell>
          <cell r="V651" t="str">
            <v>1770</v>
          </cell>
        </row>
        <row r="652">
          <cell r="T652" t="str">
            <v>1468</v>
          </cell>
          <cell r="U652" t="str">
            <v>Куюмбинское</v>
          </cell>
          <cell r="V652" t="str">
            <v>1317</v>
          </cell>
        </row>
        <row r="653">
          <cell r="T653" t="str">
            <v>1288</v>
          </cell>
          <cell r="U653" t="str">
            <v>Куюмбинское</v>
          </cell>
          <cell r="V653" t="str">
            <v>1B04</v>
          </cell>
        </row>
        <row r="654">
          <cell r="T654" t="str">
            <v>1982</v>
          </cell>
          <cell r="U654" t="str">
            <v>Куюмбинское (Абракупчинский ЛУ)</v>
          </cell>
          <cell r="V654" t="str">
            <v>1B04</v>
          </cell>
        </row>
        <row r="655">
          <cell r="T655" t="str">
            <v>1981</v>
          </cell>
          <cell r="U655" t="str">
            <v>Куюмбинское (Кординский ЛУ)</v>
          </cell>
          <cell r="V655" t="str">
            <v>1B04</v>
          </cell>
        </row>
        <row r="656">
          <cell r="T656" t="str">
            <v>1110</v>
          </cell>
          <cell r="U656" t="str">
            <v>Кыдыланьи</v>
          </cell>
          <cell r="V656" t="str">
            <v>1220</v>
          </cell>
        </row>
        <row r="657">
          <cell r="T657" t="str">
            <v>1588</v>
          </cell>
          <cell r="U657" t="str">
            <v>Кызылбаевское</v>
          </cell>
          <cell r="V657" t="str">
            <v>1B67</v>
          </cell>
        </row>
        <row r="658">
          <cell r="T658" t="str">
            <v>2911</v>
          </cell>
          <cell r="U658" t="str">
            <v>Кынское</v>
          </cell>
          <cell r="V658" t="str">
            <v>1617</v>
          </cell>
        </row>
        <row r="659">
          <cell r="T659" t="str">
            <v>3081</v>
          </cell>
          <cell r="U659" t="str">
            <v>Кыпакынское</v>
          </cell>
          <cell r="V659" t="str">
            <v>1617</v>
          </cell>
        </row>
        <row r="660">
          <cell r="T660" t="str">
            <v>3068</v>
          </cell>
          <cell r="U660" t="str">
            <v>Кырыкмасское</v>
          </cell>
          <cell r="V660" t="str">
            <v>1253</v>
          </cell>
        </row>
        <row r="661">
          <cell r="T661" t="str">
            <v>1922</v>
          </cell>
          <cell r="U661" t="str">
            <v>Кысомское</v>
          </cell>
          <cell r="V661" t="str">
            <v>A282</v>
          </cell>
        </row>
        <row r="662">
          <cell r="T662" t="str">
            <v>3084</v>
          </cell>
          <cell r="U662" t="str">
            <v>Лабаганское</v>
          </cell>
          <cell r="V662" t="str">
            <v>1218</v>
          </cell>
        </row>
        <row r="663">
          <cell r="T663" t="str">
            <v>4157</v>
          </cell>
          <cell r="U663" t="str">
            <v>Лагодское</v>
          </cell>
          <cell r="V663" t="str">
            <v>1322</v>
          </cell>
        </row>
        <row r="664">
          <cell r="T664" t="str">
            <v>1884</v>
          </cell>
          <cell r="U664" t="str">
            <v>Лан До</v>
          </cell>
          <cell r="V664" t="str">
            <v>1841</v>
          </cell>
        </row>
        <row r="665">
          <cell r="T665" t="str">
            <v>1885</v>
          </cell>
          <cell r="U665" t="str">
            <v>Лан Тай</v>
          </cell>
          <cell r="V665" t="str">
            <v>1841</v>
          </cell>
        </row>
        <row r="666">
          <cell r="T666" t="str">
            <v>1138</v>
          </cell>
          <cell r="U666" t="str">
            <v>Лебединское</v>
          </cell>
          <cell r="V666" t="str">
            <v>1220</v>
          </cell>
        </row>
        <row r="667">
          <cell r="T667" t="str">
            <v>1355</v>
          </cell>
          <cell r="U667" t="str">
            <v>Лебяжинское</v>
          </cell>
          <cell r="V667" t="str">
            <v>1770</v>
          </cell>
        </row>
        <row r="668">
          <cell r="T668" t="str">
            <v>1818</v>
          </cell>
          <cell r="U668" t="str">
            <v>Левкинское</v>
          </cell>
          <cell r="V668" t="str">
            <v>1216</v>
          </cell>
        </row>
        <row r="669">
          <cell r="T669" t="str">
            <v>2133</v>
          </cell>
          <cell r="U669" t="str">
            <v>Левобережное</v>
          </cell>
          <cell r="V669" t="str">
            <v>1765</v>
          </cell>
        </row>
        <row r="670">
          <cell r="T670" t="str">
            <v>4051</v>
          </cell>
          <cell r="U670" t="str">
            <v>Ледовое</v>
          </cell>
          <cell r="V670" t="str">
            <v>1293</v>
          </cell>
        </row>
        <row r="671">
          <cell r="T671" t="str">
            <v>1770</v>
          </cell>
          <cell r="U671" t="str">
            <v>Ледяное</v>
          </cell>
          <cell r="V671" t="str">
            <v>7772</v>
          </cell>
        </row>
        <row r="672">
          <cell r="T672" t="str">
            <v>1589</v>
          </cell>
          <cell r="U672" t="str">
            <v>Лемезинское</v>
          </cell>
          <cell r="V672" t="str">
            <v>1B67</v>
          </cell>
        </row>
        <row r="673">
          <cell r="T673" t="str">
            <v>4038</v>
          </cell>
          <cell r="U673" t="str">
            <v>Лесмуровская площ.</v>
          </cell>
          <cell r="V673" t="str">
            <v>1293</v>
          </cell>
        </row>
        <row r="674">
          <cell r="T674" t="str">
            <v>2945</v>
          </cell>
          <cell r="U674" t="str">
            <v>Лесное</v>
          </cell>
          <cell r="V674" t="str">
            <v>1032</v>
          </cell>
        </row>
        <row r="675">
          <cell r="T675" t="str">
            <v>1618</v>
          </cell>
          <cell r="U675" t="str">
            <v>Лесное</v>
          </cell>
          <cell r="V675" t="str">
            <v>1217</v>
          </cell>
        </row>
        <row r="676">
          <cell r="T676" t="str">
            <v>4230</v>
          </cell>
          <cell r="U676" t="str">
            <v>Летовское</v>
          </cell>
          <cell r="V676" t="str">
            <v>1322</v>
          </cell>
        </row>
        <row r="677">
          <cell r="T677" t="str">
            <v>4158</v>
          </cell>
          <cell r="U677" t="str">
            <v>Лещевское</v>
          </cell>
          <cell r="V677" t="str">
            <v>1322</v>
          </cell>
        </row>
        <row r="678">
          <cell r="T678" t="str">
            <v>3069</v>
          </cell>
          <cell r="U678" t="str">
            <v>Лиственское</v>
          </cell>
          <cell r="V678" t="str">
            <v>1253</v>
          </cell>
        </row>
        <row r="679">
          <cell r="T679" t="str">
            <v>1356</v>
          </cell>
          <cell r="U679" t="str">
            <v>Лобановское</v>
          </cell>
          <cell r="V679" t="str">
            <v>1770</v>
          </cell>
        </row>
        <row r="680">
          <cell r="T680" t="str">
            <v>1146</v>
          </cell>
          <cell r="U680" t="str">
            <v>Логошурское</v>
          </cell>
          <cell r="V680" t="str">
            <v>1253</v>
          </cell>
        </row>
        <row r="681">
          <cell r="T681" t="str">
            <v>3098</v>
          </cell>
          <cell r="U681" t="str">
            <v>Лодочное</v>
          </cell>
          <cell r="V681" t="str">
            <v>1752</v>
          </cell>
        </row>
        <row r="682">
          <cell r="T682" t="str">
            <v>3070</v>
          </cell>
          <cell r="U682" t="str">
            <v>Лозолюкско-Зуринское</v>
          </cell>
          <cell r="V682" t="str">
            <v>1253</v>
          </cell>
        </row>
        <row r="683">
          <cell r="T683" t="str">
            <v>1783</v>
          </cell>
          <cell r="U683" t="str">
            <v>Локосовское</v>
          </cell>
          <cell r="V683" t="str">
            <v>1B38</v>
          </cell>
        </row>
        <row r="684">
          <cell r="T684" t="str">
            <v>4031</v>
          </cell>
          <cell r="U684" t="str">
            <v>Ломовое</v>
          </cell>
          <cell r="V684" t="str">
            <v>1293</v>
          </cell>
        </row>
        <row r="685">
          <cell r="T685" t="str">
            <v>3071</v>
          </cell>
          <cell r="U685" t="str">
            <v>Ломовское</v>
          </cell>
          <cell r="V685" t="str">
            <v>1253</v>
          </cell>
        </row>
        <row r="686">
          <cell r="T686" t="str">
            <v>4026</v>
          </cell>
          <cell r="U686" t="str">
            <v>Лонтынь-Яхское</v>
          </cell>
          <cell r="V686" t="str">
            <v>1293</v>
          </cell>
        </row>
        <row r="687">
          <cell r="T687" t="str">
            <v>1216</v>
          </cell>
          <cell r="U687" t="str">
            <v>Лор-Еганское</v>
          </cell>
          <cell r="V687" t="str">
            <v>1740</v>
          </cell>
        </row>
        <row r="688">
          <cell r="T688" t="str">
            <v>4159</v>
          </cell>
          <cell r="U688" t="str">
            <v>Лоховское</v>
          </cell>
          <cell r="V688" t="str">
            <v>1322</v>
          </cell>
        </row>
        <row r="689">
          <cell r="T689" t="str">
            <v>4039</v>
          </cell>
          <cell r="U689" t="str">
            <v>Лугинецкое</v>
          </cell>
          <cell r="V689" t="str">
            <v>1293</v>
          </cell>
        </row>
        <row r="690">
          <cell r="T690" t="str">
            <v>1357</v>
          </cell>
          <cell r="U690" t="str">
            <v>Луговое</v>
          </cell>
          <cell r="V690" t="str">
            <v>1770</v>
          </cell>
        </row>
        <row r="691">
          <cell r="T691" t="str">
            <v>1894</v>
          </cell>
          <cell r="U691" t="str">
            <v>Луговое</v>
          </cell>
          <cell r="V691" t="str">
            <v>1B38</v>
          </cell>
        </row>
        <row r="692">
          <cell r="T692" t="str">
            <v>3072</v>
          </cell>
          <cell r="U692" t="str">
            <v>Лудошурское</v>
          </cell>
          <cell r="V692" t="str">
            <v>1253</v>
          </cell>
        </row>
        <row r="693">
          <cell r="T693" t="str">
            <v>1450</v>
          </cell>
          <cell r="U693" t="str">
            <v>Луиро</v>
          </cell>
          <cell r="V693" t="str">
            <v>1232</v>
          </cell>
        </row>
        <row r="694">
          <cell r="T694" t="str">
            <v>1590</v>
          </cell>
          <cell r="U694" t="str">
            <v>Лунское</v>
          </cell>
          <cell r="V694" t="str">
            <v>1B67</v>
          </cell>
        </row>
        <row r="695">
          <cell r="T695" t="str">
            <v>1591</v>
          </cell>
          <cell r="U695" t="str">
            <v>Львовское</v>
          </cell>
          <cell r="V695" t="str">
            <v>1B67</v>
          </cell>
        </row>
        <row r="696">
          <cell r="T696" t="str">
            <v>1466</v>
          </cell>
          <cell r="U696" t="str">
            <v>Льняное</v>
          </cell>
          <cell r="V696" t="str">
            <v>1322</v>
          </cell>
        </row>
        <row r="697">
          <cell r="T697" t="str">
            <v>4160</v>
          </cell>
          <cell r="U697" t="str">
            <v>Любимовское</v>
          </cell>
          <cell r="V697" t="str">
            <v>1322</v>
          </cell>
        </row>
        <row r="698">
          <cell r="T698" t="str">
            <v>1592</v>
          </cell>
          <cell r="U698" t="str">
            <v>Любленское</v>
          </cell>
          <cell r="V698" t="str">
            <v>1B67</v>
          </cell>
        </row>
        <row r="699">
          <cell r="T699" t="str">
            <v>1593</v>
          </cell>
          <cell r="U699" t="str">
            <v>Люкпайское</v>
          </cell>
          <cell r="V699" t="str">
            <v>1B67</v>
          </cell>
        </row>
        <row r="700">
          <cell r="T700" t="str">
            <v>1948</v>
          </cell>
          <cell r="U700" t="str">
            <v>Майский регион (МсР)</v>
          </cell>
          <cell r="V700" t="str">
            <v>1176</v>
          </cell>
        </row>
        <row r="701">
          <cell r="T701" t="str">
            <v>3007</v>
          </cell>
          <cell r="U701" t="str">
            <v>Майское</v>
          </cell>
          <cell r="V701" t="str">
            <v>1214</v>
          </cell>
        </row>
        <row r="702">
          <cell r="T702" t="str">
            <v>1408</v>
          </cell>
          <cell r="U702" t="str">
            <v>Майское</v>
          </cell>
          <cell r="V702" t="str">
            <v>1004</v>
          </cell>
        </row>
        <row r="703">
          <cell r="T703" t="str">
            <v>1923</v>
          </cell>
          <cell r="U703" t="str">
            <v>Максимкинское</v>
          </cell>
          <cell r="V703" t="str">
            <v>A282</v>
          </cell>
        </row>
        <row r="704">
          <cell r="T704" t="str">
            <v>3050</v>
          </cell>
          <cell r="U704" t="str">
            <v>Максимокумское</v>
          </cell>
          <cell r="V704" t="str">
            <v>1006</v>
          </cell>
        </row>
        <row r="705">
          <cell r="T705" t="str">
            <v>4231</v>
          </cell>
          <cell r="U705" t="str">
            <v>Маланинское</v>
          </cell>
          <cell r="V705" t="str">
            <v>1322</v>
          </cell>
        </row>
        <row r="706">
          <cell r="T706" t="str">
            <v>1358</v>
          </cell>
          <cell r="U706" t="str">
            <v>Малаховское</v>
          </cell>
          <cell r="V706" t="str">
            <v>1770</v>
          </cell>
        </row>
        <row r="707">
          <cell r="T707" t="str">
            <v>1140</v>
          </cell>
          <cell r="U707" t="str">
            <v>Малгобек-Вознесенское</v>
          </cell>
          <cell r="V707" t="str">
            <v>1669</v>
          </cell>
        </row>
        <row r="708">
          <cell r="T708" t="str">
            <v>3008</v>
          </cell>
          <cell r="U708" t="str">
            <v>Малобалыкское</v>
          </cell>
          <cell r="V708" t="str">
            <v>1214</v>
          </cell>
        </row>
        <row r="709">
          <cell r="T709" t="str">
            <v>1285</v>
          </cell>
          <cell r="U709" t="str">
            <v>Малобалыкское (Средне-Балыкский ЛУ)</v>
          </cell>
          <cell r="V709" t="str">
            <v>1176</v>
          </cell>
        </row>
        <row r="710">
          <cell r="T710" t="str">
            <v>3103</v>
          </cell>
          <cell r="U710" t="str">
            <v>Малобалыкское (Южно-Балыкский ЛУ)</v>
          </cell>
          <cell r="V710" t="str">
            <v>1176</v>
          </cell>
        </row>
        <row r="711">
          <cell r="T711" t="str">
            <v>3000</v>
          </cell>
          <cell r="U711" t="str">
            <v>Малобалыкское (Южно-Тепловский ЛУ)</v>
          </cell>
          <cell r="V711" t="str">
            <v>1176</v>
          </cell>
        </row>
        <row r="712">
          <cell r="T712" t="str">
            <v>1121</v>
          </cell>
          <cell r="U712" t="str">
            <v>Малое Сабо</v>
          </cell>
          <cell r="V712" t="str">
            <v>1001</v>
          </cell>
        </row>
        <row r="713">
          <cell r="T713" t="str">
            <v>4014</v>
          </cell>
          <cell r="U713" t="str">
            <v>Малореченское</v>
          </cell>
          <cell r="V713" t="str">
            <v>1293</v>
          </cell>
        </row>
        <row r="714">
          <cell r="T714" t="str">
            <v>1164</v>
          </cell>
          <cell r="U714" t="str">
            <v>Малоуимское</v>
          </cell>
          <cell r="V714" t="str">
            <v>1746</v>
          </cell>
        </row>
        <row r="715">
          <cell r="T715" t="str">
            <v>1219</v>
          </cell>
          <cell r="U715" t="str">
            <v>Малочерногорское</v>
          </cell>
          <cell r="V715" t="str">
            <v>1742</v>
          </cell>
        </row>
        <row r="716">
          <cell r="T716" t="str">
            <v>1924</v>
          </cell>
          <cell r="U716" t="str">
            <v>Малочерногорское</v>
          </cell>
          <cell r="V716" t="str">
            <v>A282</v>
          </cell>
        </row>
        <row r="717">
          <cell r="T717" t="str">
            <v>4161</v>
          </cell>
          <cell r="U717" t="str">
            <v>Малышевское</v>
          </cell>
          <cell r="V717" t="str">
            <v>1322</v>
          </cell>
        </row>
        <row r="718">
          <cell r="T718" t="str">
            <v>1594</v>
          </cell>
          <cell r="U718" t="str">
            <v>Малышевское</v>
          </cell>
          <cell r="V718" t="str">
            <v>1B67</v>
          </cell>
        </row>
        <row r="719">
          <cell r="T719" t="str">
            <v>1956</v>
          </cell>
          <cell r="U719" t="str">
            <v>Мамалаевское</v>
          </cell>
          <cell r="V719" t="str">
            <v>1770</v>
          </cell>
        </row>
        <row r="720">
          <cell r="T720" t="str">
            <v>3009</v>
          </cell>
          <cell r="U720" t="str">
            <v>Мамонтовское</v>
          </cell>
          <cell r="V720" t="str">
            <v>1214</v>
          </cell>
        </row>
        <row r="721">
          <cell r="T721" t="str">
            <v>3028</v>
          </cell>
          <cell r="U721" t="str">
            <v>Мамонтовское( использовать код 3009)</v>
          </cell>
          <cell r="V721" t="str">
            <v>1176</v>
          </cell>
        </row>
        <row r="722">
          <cell r="T722" t="str">
            <v>1595</v>
          </cell>
          <cell r="U722" t="str">
            <v>Манчаровское</v>
          </cell>
          <cell r="V722" t="str">
            <v>1B67</v>
          </cell>
        </row>
        <row r="723">
          <cell r="T723" t="str">
            <v>1405</v>
          </cell>
          <cell r="U723" t="str">
            <v>Мартовское</v>
          </cell>
          <cell r="V723" t="str">
            <v>1004</v>
          </cell>
        </row>
        <row r="724">
          <cell r="T724" t="str">
            <v>4162</v>
          </cell>
          <cell r="U724" t="str">
            <v>Марычевское</v>
          </cell>
          <cell r="V724" t="str">
            <v>1322</v>
          </cell>
        </row>
        <row r="725">
          <cell r="T725" t="str">
            <v>1412</v>
          </cell>
          <cell r="U725" t="str">
            <v>Махачкала-Тарки</v>
          </cell>
          <cell r="V725" t="str">
            <v>1143</v>
          </cell>
        </row>
        <row r="726">
          <cell r="T726" t="str">
            <v>1413</v>
          </cell>
          <cell r="U726" t="str">
            <v>Махачкала-Тарки</v>
          </cell>
          <cell r="V726" t="str">
            <v>1004</v>
          </cell>
        </row>
        <row r="727">
          <cell r="T727" t="str">
            <v>1936</v>
          </cell>
          <cell r="U727" t="str">
            <v>Мачикес</v>
          </cell>
          <cell r="V727" t="str">
            <v>A315</v>
          </cell>
        </row>
        <row r="728">
          <cell r="T728" t="str">
            <v>1596</v>
          </cell>
          <cell r="U728" t="str">
            <v>Маячное</v>
          </cell>
          <cell r="V728" t="str">
            <v>1B67</v>
          </cell>
        </row>
        <row r="729">
          <cell r="T729" t="str">
            <v>1794</v>
          </cell>
          <cell r="U729" t="str">
            <v>Мегионское</v>
          </cell>
          <cell r="V729" t="str">
            <v>1737</v>
          </cell>
        </row>
        <row r="730">
          <cell r="T730" t="str">
            <v>1784</v>
          </cell>
          <cell r="U730" t="str">
            <v>Мегионское</v>
          </cell>
          <cell r="V730" t="str">
            <v>1B38</v>
          </cell>
        </row>
        <row r="731">
          <cell r="T731" t="str">
            <v>4163</v>
          </cell>
          <cell r="U731" t="str">
            <v>Медведевское</v>
          </cell>
          <cell r="V731" t="str">
            <v>1322</v>
          </cell>
        </row>
        <row r="732">
          <cell r="T732" t="str">
            <v>1258</v>
          </cell>
          <cell r="U732" t="str">
            <v>Медынское море</v>
          </cell>
          <cell r="V732" t="str">
            <v>1681</v>
          </cell>
        </row>
        <row r="733">
          <cell r="T733" t="str">
            <v>1608</v>
          </cell>
          <cell r="U733" t="str">
            <v>Мектебское</v>
          </cell>
          <cell r="V733" t="str">
            <v>1217</v>
          </cell>
        </row>
        <row r="734">
          <cell r="T734" t="str">
            <v>1867</v>
          </cell>
          <cell r="U734" t="str">
            <v>Мелимовское</v>
          </cell>
          <cell r="V734" t="str">
            <v>1293</v>
          </cell>
        </row>
        <row r="735">
          <cell r="T735" t="str">
            <v>1769</v>
          </cell>
          <cell r="U735" t="str">
            <v>Мелимовское</v>
          </cell>
          <cell r="V735" t="str">
            <v>1293</v>
          </cell>
        </row>
        <row r="736">
          <cell r="T736" t="str">
            <v>1597</v>
          </cell>
          <cell r="U736" t="str">
            <v>Менеузовское</v>
          </cell>
          <cell r="V736" t="str">
            <v>1B67</v>
          </cell>
        </row>
        <row r="737">
          <cell r="T737" t="str">
            <v>2941</v>
          </cell>
          <cell r="U737" t="str">
            <v>Мескетинское</v>
          </cell>
          <cell r="V737" t="str">
            <v>1032</v>
          </cell>
        </row>
        <row r="738">
          <cell r="T738" t="str">
            <v>4307</v>
          </cell>
          <cell r="U738" t="str">
            <v>Месторождения Васюганского региона</v>
          </cell>
          <cell r="V738" t="str">
            <v>1293</v>
          </cell>
        </row>
        <row r="739">
          <cell r="T739" t="str">
            <v>4308</v>
          </cell>
          <cell r="U739" t="str">
            <v>Месторождения Лугинецкого региона</v>
          </cell>
          <cell r="V739" t="str">
            <v>1293</v>
          </cell>
        </row>
        <row r="740">
          <cell r="T740" t="str">
            <v>4306</v>
          </cell>
          <cell r="U740" t="str">
            <v>Месторождения Стрежевского региона</v>
          </cell>
          <cell r="V740" t="str">
            <v>1293</v>
          </cell>
        </row>
        <row r="741">
          <cell r="T741" t="str">
            <v>1598</v>
          </cell>
          <cell r="U741" t="str">
            <v>Метевтамакское</v>
          </cell>
          <cell r="V741" t="str">
            <v>1B67</v>
          </cell>
        </row>
        <row r="742">
          <cell r="T742" t="str">
            <v>1599</v>
          </cell>
          <cell r="U742" t="str">
            <v>Метелинское</v>
          </cell>
          <cell r="V742" t="str">
            <v>1B67</v>
          </cell>
        </row>
        <row r="743">
          <cell r="T743" t="str">
            <v>1294</v>
          </cell>
          <cell r="U743" t="str">
            <v>Мечетско-Черноерковское</v>
          </cell>
          <cell r="V743" t="str">
            <v>1216</v>
          </cell>
        </row>
        <row r="744">
          <cell r="T744" t="str">
            <v>3073</v>
          </cell>
          <cell r="U744" t="str">
            <v>Мещеряковское</v>
          </cell>
          <cell r="V744" t="str">
            <v>1253</v>
          </cell>
        </row>
        <row r="745">
          <cell r="T745" t="str">
            <v>2939</v>
          </cell>
          <cell r="U745" t="str">
            <v>Минеральное</v>
          </cell>
          <cell r="V745" t="str">
            <v>1032</v>
          </cell>
        </row>
        <row r="746">
          <cell r="T746" t="str">
            <v>1256</v>
          </cell>
          <cell r="U746" t="str">
            <v>Минховское</v>
          </cell>
          <cell r="V746" t="str">
            <v>7776</v>
          </cell>
        </row>
        <row r="747">
          <cell r="T747" t="str">
            <v>2141</v>
          </cell>
          <cell r="U747" t="str">
            <v>Митрофановское</v>
          </cell>
          <cell r="V747" t="str">
            <v>1738</v>
          </cell>
        </row>
        <row r="748">
          <cell r="T748" t="str">
            <v>1235</v>
          </cell>
          <cell r="U748" t="str">
            <v>Митяевское</v>
          </cell>
          <cell r="V748" t="str">
            <v>1322</v>
          </cell>
        </row>
        <row r="749">
          <cell r="T749" t="str">
            <v>1964</v>
          </cell>
          <cell r="U749" t="str">
            <v>Михайловское</v>
          </cell>
          <cell r="V749" t="str">
            <v>1770</v>
          </cell>
        </row>
        <row r="750">
          <cell r="T750" t="str">
            <v>1650</v>
          </cell>
          <cell r="U750" t="str">
            <v>Михайловское</v>
          </cell>
          <cell r="V750" t="str">
            <v>1B67</v>
          </cell>
        </row>
        <row r="751">
          <cell r="T751" t="str">
            <v>3074</v>
          </cell>
          <cell r="U751" t="str">
            <v>Михайловское</v>
          </cell>
          <cell r="V751" t="str">
            <v>1253</v>
          </cell>
        </row>
        <row r="752">
          <cell r="T752" t="str">
            <v>4164</v>
          </cell>
          <cell r="U752" t="str">
            <v>Михайловско-Коханское</v>
          </cell>
          <cell r="V752" t="str">
            <v>1322</v>
          </cell>
        </row>
        <row r="753">
          <cell r="T753" t="str">
            <v>3075</v>
          </cell>
          <cell r="U753" t="str">
            <v>Мишкинское</v>
          </cell>
          <cell r="V753" t="str">
            <v>1253</v>
          </cell>
        </row>
        <row r="754">
          <cell r="T754" t="str">
            <v>3094</v>
          </cell>
          <cell r="U754" t="str">
            <v>Многопольское</v>
          </cell>
          <cell r="V754" t="str">
            <v>1322</v>
          </cell>
        </row>
        <row r="755">
          <cell r="T755" t="str">
            <v>4261</v>
          </cell>
          <cell r="U755" t="str">
            <v>Можаровское</v>
          </cell>
          <cell r="V755" t="str">
            <v>1322</v>
          </cell>
        </row>
        <row r="756">
          <cell r="T756" t="str">
            <v>4052</v>
          </cell>
          <cell r="U756" t="str">
            <v>Моисеевское</v>
          </cell>
          <cell r="V756" t="str">
            <v>1293</v>
          </cell>
        </row>
        <row r="757">
          <cell r="T757" t="str">
            <v>1622</v>
          </cell>
          <cell r="U757" t="str">
            <v>Молодежное</v>
          </cell>
          <cell r="V757" t="str">
            <v>1217</v>
          </cell>
        </row>
        <row r="758">
          <cell r="T758" t="str">
            <v>1120</v>
          </cell>
          <cell r="U758" t="str">
            <v>Монги</v>
          </cell>
          <cell r="V758" t="str">
            <v>1220</v>
          </cell>
        </row>
        <row r="759">
          <cell r="T759" t="str">
            <v>1359</v>
          </cell>
          <cell r="U759" t="str">
            <v>Моргуновское</v>
          </cell>
          <cell r="V759" t="str">
            <v>1770</v>
          </cell>
        </row>
        <row r="760">
          <cell r="T760" t="str">
            <v>2856</v>
          </cell>
          <cell r="U760" t="str">
            <v>Морозовское</v>
          </cell>
          <cell r="V760" t="str">
            <v>1216</v>
          </cell>
        </row>
        <row r="761">
          <cell r="T761" t="str">
            <v>3056</v>
          </cell>
          <cell r="U761" t="str">
            <v>Московцева</v>
          </cell>
          <cell r="V761" t="str">
            <v>1214</v>
          </cell>
        </row>
        <row r="762">
          <cell r="T762" t="str">
            <v>1651</v>
          </cell>
          <cell r="U762" t="str">
            <v>Мурапталовское</v>
          </cell>
          <cell r="V762" t="str">
            <v>1B67</v>
          </cell>
        </row>
        <row r="763">
          <cell r="T763" t="str">
            <v>1652</v>
          </cell>
          <cell r="U763" t="str">
            <v>Мустафинское</v>
          </cell>
          <cell r="V763" t="str">
            <v>1B67</v>
          </cell>
        </row>
        <row r="764">
          <cell r="T764" t="str">
            <v>4165</v>
          </cell>
          <cell r="U764" t="str">
            <v>Мухановское</v>
          </cell>
          <cell r="V764" t="str">
            <v>1322</v>
          </cell>
        </row>
        <row r="765">
          <cell r="T765" t="str">
            <v>1112</v>
          </cell>
          <cell r="U765" t="str">
            <v>Мухто</v>
          </cell>
          <cell r="V765" t="str">
            <v>1220</v>
          </cell>
        </row>
        <row r="766">
          <cell r="T766" t="str">
            <v>1785</v>
          </cell>
          <cell r="U766" t="str">
            <v>Мыхпайское</v>
          </cell>
          <cell r="V766" t="str">
            <v>1B38</v>
          </cell>
        </row>
        <row r="767">
          <cell r="T767" t="str">
            <v>1118</v>
          </cell>
          <cell r="U767" t="str">
            <v>Набиль</v>
          </cell>
          <cell r="V767" t="str">
            <v>1220</v>
          </cell>
        </row>
        <row r="768">
          <cell r="T768" t="str">
            <v>1653</v>
          </cell>
          <cell r="U768" t="str">
            <v>Надеждинское</v>
          </cell>
          <cell r="V768" t="str">
            <v>1B67</v>
          </cell>
        </row>
        <row r="769">
          <cell r="T769" t="str">
            <v>1627</v>
          </cell>
          <cell r="U769" t="str">
            <v>Надеждинское</v>
          </cell>
          <cell r="V769" t="str">
            <v>1217</v>
          </cell>
        </row>
        <row r="770">
          <cell r="T770" t="str">
            <v>1848</v>
          </cell>
          <cell r="U770" t="str">
            <v>Назымское</v>
          </cell>
          <cell r="V770" t="str">
            <v>1741</v>
          </cell>
        </row>
        <row r="771">
          <cell r="T771" t="str">
            <v>1436</v>
          </cell>
          <cell r="U771" t="str">
            <v>Наказухское</v>
          </cell>
          <cell r="V771" t="str">
            <v>1004</v>
          </cell>
        </row>
        <row r="772">
          <cell r="T772" t="str">
            <v>4054</v>
          </cell>
          <cell r="U772" t="str">
            <v>Налимье</v>
          </cell>
          <cell r="V772" t="str">
            <v>1293</v>
          </cell>
        </row>
        <row r="773">
          <cell r="T773" t="str">
            <v>1654</v>
          </cell>
          <cell r="U773" t="str">
            <v>Наратовское</v>
          </cell>
          <cell r="V773" t="str">
            <v>1B67</v>
          </cell>
        </row>
        <row r="774">
          <cell r="T774" t="str">
            <v>1188</v>
          </cell>
          <cell r="U774" t="str">
            <v>Натальинское</v>
          </cell>
          <cell r="V774" t="str">
            <v>1770</v>
          </cell>
        </row>
        <row r="775">
          <cell r="T775" t="str">
            <v>3097</v>
          </cell>
          <cell r="U775" t="str">
            <v>Наульское</v>
          </cell>
          <cell r="V775" t="str">
            <v>1218</v>
          </cell>
        </row>
        <row r="776">
          <cell r="T776" t="str">
            <v>1263</v>
          </cell>
          <cell r="U776" t="str">
            <v>Наумовское</v>
          </cell>
          <cell r="V776" t="str">
            <v>1770</v>
          </cell>
        </row>
        <row r="777">
          <cell r="T777" t="str">
            <v>2909</v>
          </cell>
          <cell r="U777" t="str">
            <v>Наумовское</v>
          </cell>
          <cell r="V777" t="str">
            <v>1097</v>
          </cell>
        </row>
        <row r="778">
          <cell r="T778" t="str">
            <v>9999</v>
          </cell>
          <cell r="U778" t="str">
            <v>Не привязано ни к одному из месторождений</v>
          </cell>
          <cell r="V778" t="str">
            <v>1C14</v>
          </cell>
        </row>
        <row r="779">
          <cell r="T779" t="str">
            <v>9995</v>
          </cell>
          <cell r="U779" t="str">
            <v>Не привязано ни к одному из месторождений (Ишимбайнефть)</v>
          </cell>
          <cell r="V779" t="str">
            <v>1B54</v>
          </cell>
        </row>
        <row r="780">
          <cell r="T780" t="str">
            <v>9996</v>
          </cell>
          <cell r="U780" t="str">
            <v>Не привязано ни к одному из месторождений (Туймазанефть)</v>
          </cell>
          <cell r="V780" t="str">
            <v>1B54</v>
          </cell>
        </row>
        <row r="781">
          <cell r="T781" t="str">
            <v>9997</v>
          </cell>
          <cell r="U781" t="str">
            <v>Не привязано ни к одному из месторождений (Уфанефть)</v>
          </cell>
          <cell r="V781" t="str">
            <v>1B54</v>
          </cell>
        </row>
        <row r="782">
          <cell r="T782" t="str">
            <v>9998</v>
          </cell>
          <cell r="U782" t="str">
            <v>Не привязано ни к одному из месторождений (Чекмагушнефть)</v>
          </cell>
          <cell r="V782" t="str">
            <v>1B54</v>
          </cell>
        </row>
        <row r="783">
          <cell r="T783" t="str">
            <v>4166</v>
          </cell>
          <cell r="U783" t="str">
            <v>Неклюдовское</v>
          </cell>
          <cell r="V783" t="str">
            <v>1322</v>
          </cell>
        </row>
        <row r="784">
          <cell r="T784" t="str">
            <v>1122</v>
          </cell>
          <cell r="U784" t="str">
            <v>Нельма</v>
          </cell>
          <cell r="V784" t="str">
            <v>1001</v>
          </cell>
        </row>
        <row r="785">
          <cell r="T785" t="str">
            <v>1299</v>
          </cell>
          <cell r="U785" t="str">
            <v>Немское</v>
          </cell>
          <cell r="V785" t="str">
            <v>1322</v>
          </cell>
        </row>
        <row r="786">
          <cell r="T786" t="str">
            <v>1165</v>
          </cell>
          <cell r="U786" t="str">
            <v>Немчиновское</v>
          </cell>
          <cell r="V786" t="str">
            <v>1746</v>
          </cell>
        </row>
        <row r="787">
          <cell r="T787" t="str">
            <v>1795</v>
          </cell>
          <cell r="U787" t="str">
            <v>Нерцетинское</v>
          </cell>
          <cell r="V787" t="str">
            <v>1741</v>
          </cell>
        </row>
        <row r="788">
          <cell r="T788" t="str">
            <v>1756</v>
          </cell>
          <cell r="U788" t="str">
            <v>Нетьевское</v>
          </cell>
          <cell r="V788" t="str">
            <v>1770</v>
          </cell>
        </row>
        <row r="789">
          <cell r="T789" t="str">
            <v>1972</v>
          </cell>
          <cell r="U789" t="str">
            <v>Нефедовское</v>
          </cell>
          <cell r="V789" t="str">
            <v>1322</v>
          </cell>
        </row>
        <row r="790">
          <cell r="T790" t="str">
            <v>1819</v>
          </cell>
          <cell r="U790" t="str">
            <v>Нефтегорское</v>
          </cell>
          <cell r="V790" t="str">
            <v>1008</v>
          </cell>
        </row>
        <row r="791">
          <cell r="T791" t="str">
            <v>1610</v>
          </cell>
          <cell r="U791" t="str">
            <v>Нефтекумское</v>
          </cell>
          <cell r="V791" t="str">
            <v>1217</v>
          </cell>
        </row>
        <row r="792">
          <cell r="T792" t="str">
            <v>1945</v>
          </cell>
          <cell r="U792" t="str">
            <v>Нефтеюганский регион (НР)</v>
          </cell>
          <cell r="V792" t="str">
            <v>1176</v>
          </cell>
        </row>
        <row r="793">
          <cell r="T793" t="str">
            <v>1820</v>
          </cell>
          <cell r="U793" t="str">
            <v>Нефтянское</v>
          </cell>
          <cell r="V793" t="str">
            <v>1008</v>
          </cell>
        </row>
        <row r="794">
          <cell r="T794" t="str">
            <v>4011</v>
          </cell>
          <cell r="U794" t="str">
            <v>Нижневартовское (ХМАО)</v>
          </cell>
          <cell r="V794" t="str">
            <v>1293</v>
          </cell>
        </row>
        <row r="795">
          <cell r="T795" t="str">
            <v>1124</v>
          </cell>
          <cell r="U795" t="str">
            <v>Нижнедагинское</v>
          </cell>
          <cell r="V795" t="str">
            <v>1220</v>
          </cell>
        </row>
        <row r="796">
          <cell r="T796" t="str">
            <v>1236</v>
          </cell>
          <cell r="U796" t="str">
            <v>Нижнее</v>
          </cell>
          <cell r="V796" t="str">
            <v>1322</v>
          </cell>
        </row>
        <row r="797">
          <cell r="T797" t="str">
            <v>1166</v>
          </cell>
          <cell r="U797" t="str">
            <v>Нижнекеумское</v>
          </cell>
          <cell r="V797" t="str">
            <v>1746</v>
          </cell>
        </row>
        <row r="798">
          <cell r="T798" t="str">
            <v>1868</v>
          </cell>
          <cell r="U798" t="str">
            <v>Нижнелугинецкое</v>
          </cell>
          <cell r="V798" t="str">
            <v>1293</v>
          </cell>
        </row>
        <row r="799">
          <cell r="T799" t="str">
            <v>4044</v>
          </cell>
          <cell r="U799" t="str">
            <v>Нижнепервомайское</v>
          </cell>
          <cell r="V799" t="str">
            <v>1293</v>
          </cell>
        </row>
        <row r="800">
          <cell r="T800" t="str">
            <v>4091</v>
          </cell>
          <cell r="U800" t="str">
            <v>Нижнетабаганское</v>
          </cell>
          <cell r="V800" t="str">
            <v>7772</v>
          </cell>
        </row>
        <row r="801">
          <cell r="T801" t="str">
            <v>1237</v>
          </cell>
          <cell r="U801" t="str">
            <v>Низовское</v>
          </cell>
          <cell r="V801" t="str">
            <v>1322</v>
          </cell>
        </row>
        <row r="802">
          <cell r="T802" t="str">
            <v>1821</v>
          </cell>
          <cell r="U802" t="str">
            <v>Николаевское</v>
          </cell>
          <cell r="V802" t="str">
            <v>1216</v>
          </cell>
        </row>
        <row r="803">
          <cell r="T803" t="str">
            <v>1899</v>
          </cell>
          <cell r="U803" t="str">
            <v>Николаевское (Юртаевский ЛУ)</v>
          </cell>
          <cell r="V803" t="str">
            <v>1770</v>
          </cell>
        </row>
        <row r="804">
          <cell r="T804" t="str">
            <v>4167</v>
          </cell>
          <cell r="U804" t="str">
            <v>Никольско-Спиридоновское</v>
          </cell>
          <cell r="V804" t="str">
            <v>1322</v>
          </cell>
        </row>
        <row r="805">
          <cell r="T805" t="str">
            <v>4168</v>
          </cell>
          <cell r="U805" t="str">
            <v>Ново-Аманакское</v>
          </cell>
          <cell r="V805" t="str">
            <v>1322</v>
          </cell>
        </row>
        <row r="806">
          <cell r="T806" t="str">
            <v>4263</v>
          </cell>
          <cell r="U806" t="str">
            <v>Новобезводовское</v>
          </cell>
          <cell r="V806" t="str">
            <v>1322</v>
          </cell>
        </row>
        <row r="807">
          <cell r="T807" t="str">
            <v>4169</v>
          </cell>
          <cell r="U807" t="str">
            <v>Ново-Городецкое</v>
          </cell>
          <cell r="V807" t="str">
            <v>1322</v>
          </cell>
        </row>
        <row r="808">
          <cell r="T808" t="str">
            <v>1704</v>
          </cell>
          <cell r="U808" t="str">
            <v>Новодмитриевское</v>
          </cell>
          <cell r="V808" t="str">
            <v>1216</v>
          </cell>
        </row>
        <row r="809">
          <cell r="T809" t="str">
            <v>1360</v>
          </cell>
          <cell r="U809" t="str">
            <v>Новодолговское</v>
          </cell>
          <cell r="V809" t="str">
            <v>1770</v>
          </cell>
        </row>
        <row r="810">
          <cell r="T810" t="str">
            <v>1896</v>
          </cell>
          <cell r="U810" t="str">
            <v>Новое</v>
          </cell>
          <cell r="V810" t="str">
            <v>1212</v>
          </cell>
        </row>
        <row r="811">
          <cell r="T811" t="str">
            <v>4006</v>
          </cell>
          <cell r="U811" t="str">
            <v>Новое</v>
          </cell>
          <cell r="V811" t="str">
            <v>1008</v>
          </cell>
        </row>
        <row r="812">
          <cell r="T812" t="str">
            <v>1189</v>
          </cell>
          <cell r="U812" t="str">
            <v>Новожедринское</v>
          </cell>
          <cell r="V812" t="str">
            <v>1770</v>
          </cell>
        </row>
        <row r="813">
          <cell r="T813" t="str">
            <v>1752</v>
          </cell>
          <cell r="U813" t="str">
            <v>Новожоховское</v>
          </cell>
          <cell r="V813" t="str">
            <v>1770</v>
          </cell>
        </row>
        <row r="814">
          <cell r="T814" t="str">
            <v>4170</v>
          </cell>
          <cell r="U814" t="str">
            <v>Ново-Запрудненское</v>
          </cell>
          <cell r="V814" t="str">
            <v>1322</v>
          </cell>
        </row>
        <row r="815">
          <cell r="T815" t="str">
            <v>1955</v>
          </cell>
          <cell r="U815" t="str">
            <v>Новоземлянское</v>
          </cell>
          <cell r="V815" t="str">
            <v>1770</v>
          </cell>
        </row>
        <row r="816">
          <cell r="T816" t="str">
            <v>1238</v>
          </cell>
          <cell r="U816" t="str">
            <v>Ново-Исаклинское</v>
          </cell>
          <cell r="V816" t="str">
            <v>1322</v>
          </cell>
        </row>
        <row r="817">
          <cell r="T817" t="str">
            <v>4171</v>
          </cell>
          <cell r="U817" t="str">
            <v>Ново-Ключевское</v>
          </cell>
          <cell r="V817" t="str">
            <v>1322</v>
          </cell>
        </row>
        <row r="818">
          <cell r="T818" t="str">
            <v>1271</v>
          </cell>
          <cell r="U818" t="str">
            <v>Ново-Крутяковское</v>
          </cell>
          <cell r="V818" t="str">
            <v>1322</v>
          </cell>
        </row>
        <row r="819">
          <cell r="T819" t="str">
            <v>1190</v>
          </cell>
          <cell r="U819" t="str">
            <v>Новокудринское</v>
          </cell>
          <cell r="V819" t="str">
            <v>1770</v>
          </cell>
        </row>
        <row r="820">
          <cell r="T820" t="str">
            <v>1264</v>
          </cell>
          <cell r="U820" t="str">
            <v>Новокурбанайское</v>
          </cell>
          <cell r="V820" t="str">
            <v>1770</v>
          </cell>
        </row>
        <row r="821">
          <cell r="T821" t="str">
            <v>1440</v>
          </cell>
          <cell r="U821" t="str">
            <v>Новолакское</v>
          </cell>
          <cell r="V821" t="str">
            <v>1143</v>
          </cell>
        </row>
        <row r="822">
          <cell r="T822" t="str">
            <v>1361</v>
          </cell>
          <cell r="U822" t="str">
            <v>Новолюбимовское</v>
          </cell>
          <cell r="V822" t="str">
            <v>1770</v>
          </cell>
        </row>
        <row r="823">
          <cell r="T823" t="str">
            <v>1362</v>
          </cell>
          <cell r="U823" t="str">
            <v>Новомедведкинское</v>
          </cell>
          <cell r="V823" t="str">
            <v>1770</v>
          </cell>
        </row>
        <row r="824">
          <cell r="T824" t="str">
            <v>1266</v>
          </cell>
          <cell r="U824" t="str">
            <v>Новомихайловское</v>
          </cell>
          <cell r="V824" t="str">
            <v>1770</v>
          </cell>
        </row>
        <row r="825">
          <cell r="T825" t="str">
            <v>1191</v>
          </cell>
          <cell r="U825" t="str">
            <v>Новомихайловское</v>
          </cell>
          <cell r="V825" t="str">
            <v>1770</v>
          </cell>
        </row>
        <row r="826">
          <cell r="T826" t="str">
            <v>1217</v>
          </cell>
          <cell r="U826" t="str">
            <v>Новомолодежное</v>
          </cell>
          <cell r="V826" t="str">
            <v>1740</v>
          </cell>
        </row>
        <row r="827">
          <cell r="T827" t="str">
            <v>3096</v>
          </cell>
          <cell r="U827" t="str">
            <v>Новопокурское</v>
          </cell>
          <cell r="V827" t="str">
            <v>1176</v>
          </cell>
        </row>
        <row r="828">
          <cell r="T828" t="str">
            <v>1895</v>
          </cell>
          <cell r="U828" t="str">
            <v>Ново-Покурское</v>
          </cell>
          <cell r="V828" t="str">
            <v>1B38</v>
          </cell>
        </row>
        <row r="829">
          <cell r="T829" t="str">
            <v>1508</v>
          </cell>
          <cell r="U829" t="str">
            <v>Ново-Пурпейское</v>
          </cell>
          <cell r="V829" t="str">
            <v>1215</v>
          </cell>
        </row>
        <row r="830">
          <cell r="T830" t="str">
            <v>1655</v>
          </cell>
          <cell r="U830" t="str">
            <v>Ново-Пчельниковское</v>
          </cell>
          <cell r="V830" t="str">
            <v>1B67</v>
          </cell>
        </row>
        <row r="831">
          <cell r="T831" t="str">
            <v>1968</v>
          </cell>
          <cell r="U831" t="str">
            <v>Новосибирское</v>
          </cell>
          <cell r="V831" t="str">
            <v>1770</v>
          </cell>
        </row>
        <row r="832">
          <cell r="T832" t="str">
            <v>1363</v>
          </cell>
          <cell r="U832" t="str">
            <v>Новотатищевское</v>
          </cell>
          <cell r="V832" t="str">
            <v>1770</v>
          </cell>
        </row>
        <row r="833">
          <cell r="T833" t="str">
            <v>1656</v>
          </cell>
          <cell r="U833" t="str">
            <v>Ново-Узыбашевское</v>
          </cell>
          <cell r="V833" t="str">
            <v>1B67</v>
          </cell>
        </row>
        <row r="834">
          <cell r="T834" t="str">
            <v>1192</v>
          </cell>
          <cell r="U834" t="str">
            <v>Новофедоровское</v>
          </cell>
          <cell r="V834" t="str">
            <v>1770</v>
          </cell>
        </row>
        <row r="835">
          <cell r="T835" t="str">
            <v>2948</v>
          </cell>
          <cell r="U835" t="str">
            <v>Ново-Часельское</v>
          </cell>
          <cell r="V835" t="str">
            <v>1617</v>
          </cell>
        </row>
        <row r="836">
          <cell r="T836" t="str">
            <v>1657</v>
          </cell>
          <cell r="U836" t="str">
            <v>Нурское</v>
          </cell>
          <cell r="V836" t="str">
            <v>1B67</v>
          </cell>
        </row>
        <row r="837">
          <cell r="T837" t="str">
            <v>2916</v>
          </cell>
          <cell r="U837" t="str">
            <v>Нядейюское</v>
          </cell>
          <cell r="V837" t="str">
            <v>1218</v>
          </cell>
        </row>
        <row r="838">
          <cell r="T838" t="str">
            <v>9317</v>
          </cell>
          <cell r="U838" t="str">
            <v>ОАО "ВСНК" Mineral rights (упрощенное внедрение)</v>
          </cell>
          <cell r="V838" t="str">
            <v>1317</v>
          </cell>
        </row>
        <row r="839">
          <cell r="T839" t="str">
            <v>9032</v>
          </cell>
          <cell r="U839" t="str">
            <v>ОАО "Грознефтегаз" Mineral rights (упрощенное внедрение)</v>
          </cell>
          <cell r="V839" t="str">
            <v>1032</v>
          </cell>
        </row>
        <row r="840">
          <cell r="T840" t="str">
            <v>4172</v>
          </cell>
          <cell r="U840" t="str">
            <v>Обошинское</v>
          </cell>
          <cell r="V840" t="str">
            <v>1322</v>
          </cell>
        </row>
        <row r="841">
          <cell r="T841" t="str">
            <v>1976</v>
          </cell>
          <cell r="U841" t="str">
            <v>Овчинское</v>
          </cell>
          <cell r="V841" t="str">
            <v>1619</v>
          </cell>
        </row>
        <row r="842">
          <cell r="T842" t="str">
            <v>1901</v>
          </cell>
          <cell r="U842" t="str">
            <v>Одопту</v>
          </cell>
          <cell r="V842" t="str">
            <v>7777</v>
          </cell>
        </row>
        <row r="843">
          <cell r="T843" t="str">
            <v>1125</v>
          </cell>
          <cell r="U843" t="str">
            <v>Одопту</v>
          </cell>
          <cell r="V843" t="str">
            <v>1220</v>
          </cell>
        </row>
        <row r="844">
          <cell r="T844" t="str">
            <v>4003</v>
          </cell>
          <cell r="U844" t="str">
            <v>Одопту-море</v>
          </cell>
          <cell r="V844" t="str">
            <v>1001</v>
          </cell>
        </row>
        <row r="845">
          <cell r="T845" t="str">
            <v>2131</v>
          </cell>
          <cell r="U845" t="str">
            <v>Одопту-море (Северный купол)</v>
          </cell>
          <cell r="V845" t="str">
            <v>1220</v>
          </cell>
        </row>
        <row r="846">
          <cell r="T846" t="str">
            <v>1601</v>
          </cell>
          <cell r="U846" t="str">
            <v>Озек-Суат</v>
          </cell>
          <cell r="V846" t="str">
            <v>1217</v>
          </cell>
        </row>
        <row r="847">
          <cell r="T847" t="str">
            <v>4173</v>
          </cell>
          <cell r="U847" t="str">
            <v>Озеркинское</v>
          </cell>
          <cell r="V847" t="str">
            <v>1322</v>
          </cell>
        </row>
        <row r="848">
          <cell r="T848" t="str">
            <v>1658</v>
          </cell>
          <cell r="U848" t="str">
            <v>Озеркинское</v>
          </cell>
          <cell r="V848" t="str">
            <v>1B67</v>
          </cell>
        </row>
        <row r="849">
          <cell r="T849" t="str">
            <v>4032</v>
          </cell>
          <cell r="U849" t="str">
            <v>Озерное</v>
          </cell>
          <cell r="V849" t="str">
            <v>1293</v>
          </cell>
        </row>
        <row r="850">
          <cell r="T850" t="str">
            <v>1425</v>
          </cell>
          <cell r="U850" t="str">
            <v>Озерное</v>
          </cell>
          <cell r="V850" t="str">
            <v>1004</v>
          </cell>
        </row>
        <row r="851">
          <cell r="T851" t="str">
            <v>2931</v>
          </cell>
          <cell r="U851" t="str">
            <v>Октябрьское</v>
          </cell>
          <cell r="V851" t="str">
            <v>1032</v>
          </cell>
        </row>
        <row r="852">
          <cell r="T852" t="str">
            <v>1428</v>
          </cell>
          <cell r="U852" t="str">
            <v>Октябрьское</v>
          </cell>
          <cell r="V852" t="str">
            <v>1004</v>
          </cell>
        </row>
        <row r="853">
          <cell r="T853" t="str">
            <v>2144</v>
          </cell>
          <cell r="U853" t="str">
            <v>Окуневское</v>
          </cell>
          <cell r="V853" t="str">
            <v>1737</v>
          </cell>
        </row>
        <row r="854">
          <cell r="T854" t="str">
            <v>4024</v>
          </cell>
          <cell r="U854" t="str">
            <v>Оленья площ.</v>
          </cell>
          <cell r="V854" t="str">
            <v>1293</v>
          </cell>
        </row>
        <row r="855">
          <cell r="T855" t="str">
            <v>1758</v>
          </cell>
          <cell r="U855" t="str">
            <v>Олимпийское</v>
          </cell>
          <cell r="V855" t="str">
            <v>1770</v>
          </cell>
        </row>
        <row r="856">
          <cell r="T856" t="str">
            <v>1971</v>
          </cell>
          <cell r="U856" t="str">
            <v>Олимпийское</v>
          </cell>
          <cell r="V856" t="str">
            <v>1322</v>
          </cell>
        </row>
        <row r="857">
          <cell r="T857" t="str">
            <v>1364</v>
          </cell>
          <cell r="U857" t="str">
            <v>Ольховское</v>
          </cell>
          <cell r="V857" t="str">
            <v>1770</v>
          </cell>
        </row>
        <row r="858">
          <cell r="T858" t="str">
            <v>4174</v>
          </cell>
          <cell r="U858" t="str">
            <v>Ольховское</v>
          </cell>
          <cell r="V858" t="str">
            <v>1322</v>
          </cell>
        </row>
        <row r="859">
          <cell r="T859" t="str">
            <v>1900</v>
          </cell>
          <cell r="U859" t="str">
            <v>Ольховское (западное)</v>
          </cell>
          <cell r="V859" t="str">
            <v>1770</v>
          </cell>
        </row>
        <row r="860">
          <cell r="T860" t="str">
            <v>3011</v>
          </cell>
          <cell r="U860" t="str">
            <v>Омбинское</v>
          </cell>
          <cell r="V860" t="str">
            <v>1214</v>
          </cell>
        </row>
        <row r="861">
          <cell r="T861" t="str">
            <v>4030</v>
          </cell>
          <cell r="U861" t="str">
            <v>Онтонигайская площ.</v>
          </cell>
          <cell r="V861" t="str">
            <v>1293</v>
          </cell>
        </row>
        <row r="862">
          <cell r="T862" t="str">
            <v>3076</v>
          </cell>
          <cell r="U862" t="str">
            <v>Ончугинское</v>
          </cell>
          <cell r="V862" t="str">
            <v>1253</v>
          </cell>
        </row>
        <row r="863">
          <cell r="T863" t="str">
            <v>9617</v>
          </cell>
          <cell r="U863" t="str">
            <v>ООО "Кынско-Часельское НГ" Mineral Rights(упрощенное внедрен</v>
          </cell>
          <cell r="V863" t="str">
            <v>1617</v>
          </cell>
        </row>
        <row r="864">
          <cell r="T864" t="str">
            <v>9005</v>
          </cell>
          <cell r="U864" t="str">
            <v>ООО "РН-Пурнефтегаз" Mineral rights (упрощенное внедрение)</v>
          </cell>
          <cell r="V864" t="str">
            <v>1005</v>
          </cell>
        </row>
        <row r="865">
          <cell r="T865" t="str">
            <v>9099</v>
          </cell>
          <cell r="U865" t="str">
            <v>ООО "РН-Северная нефть" Mineral rights(упрощенное внедрение)</v>
          </cell>
          <cell r="V865" t="str">
            <v>1099</v>
          </cell>
        </row>
        <row r="866">
          <cell r="T866" t="str">
            <v>9176</v>
          </cell>
          <cell r="U866" t="str">
            <v>ООО "РН-Юганскнефтегаз" Mineral rights(упрощенное внедрение)</v>
          </cell>
          <cell r="V866" t="str">
            <v>1176</v>
          </cell>
        </row>
        <row r="867">
          <cell r="T867" t="str">
            <v>9726</v>
          </cell>
          <cell r="U867" t="str">
            <v>ООО "Таас-Юрях НГД" Mineral Rights(упрощенное внедрение)</v>
          </cell>
          <cell r="V867" t="str">
            <v>1726</v>
          </cell>
        </row>
        <row r="868">
          <cell r="T868" t="str">
            <v>9752</v>
          </cell>
          <cell r="U868" t="str">
            <v>ООО "Тагульское" Mineral Rights (полнофункциональное внедрен</v>
          </cell>
          <cell r="V868" t="str">
            <v>1752</v>
          </cell>
        </row>
        <row r="869">
          <cell r="T869" t="str">
            <v>1659</v>
          </cell>
          <cell r="U869" t="str">
            <v>Опаловое</v>
          </cell>
          <cell r="V869" t="str">
            <v>1B67</v>
          </cell>
        </row>
        <row r="870">
          <cell r="T870" t="str">
            <v>1207</v>
          </cell>
          <cell r="U870" t="str">
            <v>Орехово-Ермаковское</v>
          </cell>
          <cell r="V870" t="str">
            <v>1764</v>
          </cell>
        </row>
        <row r="871">
          <cell r="T871" t="str">
            <v>1660</v>
          </cell>
          <cell r="U871" t="str">
            <v>Орловское</v>
          </cell>
          <cell r="V871" t="str">
            <v>1B67</v>
          </cell>
        </row>
        <row r="872">
          <cell r="T872" t="str">
            <v>4175</v>
          </cell>
          <cell r="U872" t="str">
            <v>Орлянское</v>
          </cell>
          <cell r="V872" t="str">
            <v>1322</v>
          </cell>
        </row>
        <row r="873">
          <cell r="T873" t="str">
            <v>2854</v>
          </cell>
          <cell r="U873" t="str">
            <v>Оросительное</v>
          </cell>
          <cell r="V873" t="str">
            <v>1008</v>
          </cell>
        </row>
        <row r="874">
          <cell r="T874" t="str">
            <v>1149</v>
          </cell>
          <cell r="U874" t="str">
            <v>Оросовское</v>
          </cell>
          <cell r="V874" t="str">
            <v>1253</v>
          </cell>
        </row>
        <row r="875">
          <cell r="T875" t="str">
            <v>1661</v>
          </cell>
          <cell r="U875" t="str">
            <v>Орьебашское</v>
          </cell>
          <cell r="V875" t="str">
            <v>1B67</v>
          </cell>
        </row>
        <row r="876">
          <cell r="T876" t="str">
            <v>1193</v>
          </cell>
          <cell r="U876" t="str">
            <v>Осиновское</v>
          </cell>
          <cell r="V876" t="str">
            <v>1770</v>
          </cell>
        </row>
        <row r="877">
          <cell r="T877" t="str">
            <v>3055</v>
          </cell>
          <cell r="U877" t="str">
            <v>Осовейское</v>
          </cell>
          <cell r="V877" t="str">
            <v>1218</v>
          </cell>
        </row>
        <row r="878">
          <cell r="T878" t="str">
            <v>1926</v>
          </cell>
          <cell r="U878" t="str">
            <v>Островное</v>
          </cell>
          <cell r="V878" t="str">
            <v>A282</v>
          </cell>
        </row>
        <row r="879">
          <cell r="T879" t="str">
            <v>1788</v>
          </cell>
          <cell r="U879" t="str">
            <v>Островное</v>
          </cell>
          <cell r="V879" t="str">
            <v>1B38</v>
          </cell>
        </row>
        <row r="880">
          <cell r="T880" t="str">
            <v>4176</v>
          </cell>
          <cell r="U880" t="str">
            <v>Островское</v>
          </cell>
          <cell r="V880" t="str">
            <v>1322</v>
          </cell>
        </row>
        <row r="881">
          <cell r="T881" t="str">
            <v>1648</v>
          </cell>
          <cell r="U881" t="str">
            <v>Острогорское</v>
          </cell>
          <cell r="V881" t="str">
            <v>1006</v>
          </cell>
        </row>
        <row r="882">
          <cell r="T882" t="str">
            <v>4004</v>
          </cell>
          <cell r="U882" t="str">
            <v>Оха</v>
          </cell>
          <cell r="V882" t="str">
            <v>1220</v>
          </cell>
        </row>
        <row r="883">
          <cell r="T883" t="str">
            <v>2922</v>
          </cell>
          <cell r="U883" t="str">
            <v>Ошкотынское</v>
          </cell>
          <cell r="V883" t="str">
            <v>1088</v>
          </cell>
        </row>
        <row r="884">
          <cell r="T884" t="str">
            <v>4057</v>
          </cell>
          <cell r="U884" t="str">
            <v>Павловское</v>
          </cell>
          <cell r="V884" t="str">
            <v>1293</v>
          </cell>
        </row>
        <row r="885">
          <cell r="T885" t="str">
            <v>4270</v>
          </cell>
          <cell r="U885" t="str">
            <v>Падовское</v>
          </cell>
          <cell r="V885" t="str">
            <v>1322</v>
          </cell>
        </row>
        <row r="886">
          <cell r="T886" t="str">
            <v>9720</v>
          </cell>
          <cell r="U886" t="str">
            <v>ПАО "Сибнефтегаз" Mineral Rights(упрощенное внедрение)</v>
          </cell>
          <cell r="V886" t="str">
            <v>1720</v>
          </cell>
        </row>
        <row r="887">
          <cell r="T887" t="str">
            <v>1108</v>
          </cell>
          <cell r="U887" t="str">
            <v>Паромай</v>
          </cell>
          <cell r="V887" t="str">
            <v>1220</v>
          </cell>
        </row>
        <row r="888">
          <cell r="T888" t="str">
            <v>1365</v>
          </cell>
          <cell r="U888" t="str">
            <v>Пасмуровский участок Воронцовского</v>
          </cell>
          <cell r="V888" t="str">
            <v>1770</v>
          </cell>
        </row>
        <row r="889">
          <cell r="T889" t="str">
            <v>1452</v>
          </cell>
          <cell r="U889" t="str">
            <v>Пасседское</v>
          </cell>
          <cell r="V889" t="str">
            <v>1218</v>
          </cell>
        </row>
        <row r="890">
          <cell r="T890" t="str">
            <v>4071</v>
          </cell>
          <cell r="U890" t="str">
            <v>Пельгинское</v>
          </cell>
          <cell r="V890" t="str">
            <v>1293</v>
          </cell>
        </row>
        <row r="891">
          <cell r="T891" t="str">
            <v>4177</v>
          </cell>
          <cell r="U891" t="str">
            <v>Первомайское</v>
          </cell>
          <cell r="V891" t="str">
            <v>1322</v>
          </cell>
        </row>
        <row r="892">
          <cell r="T892" t="str">
            <v>4027</v>
          </cell>
          <cell r="U892" t="str">
            <v>Первомайское</v>
          </cell>
          <cell r="V892" t="str">
            <v>1293</v>
          </cell>
        </row>
        <row r="893">
          <cell r="T893" t="str">
            <v>4084</v>
          </cell>
          <cell r="U893" t="str">
            <v>Первомайское (ХМАО)</v>
          </cell>
          <cell r="V893" t="str">
            <v>1293</v>
          </cell>
        </row>
        <row r="894">
          <cell r="T894" t="str">
            <v>2145</v>
          </cell>
          <cell r="U894" t="str">
            <v>Пермяковское</v>
          </cell>
          <cell r="V894" t="str">
            <v>1737</v>
          </cell>
        </row>
        <row r="895">
          <cell r="T895" t="str">
            <v>1722</v>
          </cell>
          <cell r="U895" t="str">
            <v>Пермяковское</v>
          </cell>
          <cell r="V895" t="str">
            <v>1B67</v>
          </cell>
        </row>
        <row r="896">
          <cell r="T896" t="str">
            <v>4178</v>
          </cell>
          <cell r="U896" t="str">
            <v>Песчанодольское</v>
          </cell>
          <cell r="V896" t="str">
            <v>1322</v>
          </cell>
        </row>
        <row r="897">
          <cell r="T897" t="str">
            <v>3012</v>
          </cell>
          <cell r="U897" t="str">
            <v>Петелинское</v>
          </cell>
          <cell r="V897" t="str">
            <v>1214</v>
          </cell>
        </row>
        <row r="898">
          <cell r="T898" t="str">
            <v>3101</v>
          </cell>
          <cell r="U898" t="str">
            <v>Петелинское (Южно-Тепловский ЛУ)</v>
          </cell>
          <cell r="V898" t="str">
            <v>1176</v>
          </cell>
        </row>
        <row r="899">
          <cell r="T899" t="str">
            <v>1933</v>
          </cell>
          <cell r="U899" t="str">
            <v>Петромонагаз</v>
          </cell>
          <cell r="V899" t="str">
            <v>A316</v>
          </cell>
        </row>
        <row r="900">
          <cell r="T900" t="str">
            <v>1662</v>
          </cell>
          <cell r="U900" t="str">
            <v>Петропавловское</v>
          </cell>
          <cell r="V900" t="str">
            <v>1B67</v>
          </cell>
        </row>
        <row r="901">
          <cell r="T901" t="str">
            <v>1366</v>
          </cell>
          <cell r="U901" t="str">
            <v>Петрохерсонецкое</v>
          </cell>
          <cell r="V901" t="str">
            <v>1770</v>
          </cell>
        </row>
        <row r="902">
          <cell r="T902" t="str">
            <v>4179</v>
          </cell>
          <cell r="U902" t="str">
            <v>Петрухновское</v>
          </cell>
          <cell r="V902" t="str">
            <v>1322</v>
          </cell>
        </row>
        <row r="903">
          <cell r="T903" t="str">
            <v>1167</v>
          </cell>
          <cell r="U903" t="str">
            <v>Петьегское</v>
          </cell>
          <cell r="V903" t="str">
            <v>1746</v>
          </cell>
        </row>
        <row r="904">
          <cell r="T904" t="str">
            <v>1663</v>
          </cell>
          <cell r="U904" t="str">
            <v>Печеринское</v>
          </cell>
          <cell r="V904" t="str">
            <v>1B67</v>
          </cell>
        </row>
        <row r="905">
          <cell r="T905" t="str">
            <v>1367</v>
          </cell>
          <cell r="U905" t="str">
            <v>Пешковское</v>
          </cell>
          <cell r="V905" t="str">
            <v>1770</v>
          </cell>
        </row>
        <row r="906">
          <cell r="T906" t="str">
            <v>4180</v>
          </cell>
          <cell r="U906" t="str">
            <v>Пиненковское</v>
          </cell>
          <cell r="V906" t="str">
            <v>1322</v>
          </cell>
        </row>
        <row r="907">
          <cell r="T907" t="str">
            <v>2003</v>
          </cell>
          <cell r="U907" t="str">
            <v>Пихтовкинское</v>
          </cell>
          <cell r="V907" t="str">
            <v>1253</v>
          </cell>
        </row>
        <row r="908">
          <cell r="T908" t="str">
            <v>1153</v>
          </cell>
          <cell r="U908" t="str">
            <v>Пихтовое</v>
          </cell>
          <cell r="V908" t="str">
            <v>1746</v>
          </cell>
        </row>
        <row r="909">
          <cell r="T909" t="str">
            <v>4181</v>
          </cell>
          <cell r="U909" t="str">
            <v>Пичерское</v>
          </cell>
          <cell r="V909" t="str">
            <v>1322</v>
          </cell>
        </row>
        <row r="910">
          <cell r="T910" t="str">
            <v>1822</v>
          </cell>
          <cell r="U910" t="str">
            <v>Плавневое</v>
          </cell>
          <cell r="V910" t="str">
            <v>1008</v>
          </cell>
        </row>
        <row r="911">
          <cell r="T911" t="str">
            <v>1630</v>
          </cell>
          <cell r="U911" t="str">
            <v>Плавненское</v>
          </cell>
          <cell r="V911" t="str">
            <v>1006</v>
          </cell>
        </row>
        <row r="912">
          <cell r="T912" t="str">
            <v>1454</v>
          </cell>
          <cell r="U912" t="str">
            <v>Победа</v>
          </cell>
          <cell r="V912" t="str">
            <v>1000</v>
          </cell>
        </row>
        <row r="913">
          <cell r="T913" t="str">
            <v>1649</v>
          </cell>
          <cell r="U913" t="str">
            <v>Поварковское</v>
          </cell>
          <cell r="V913" t="str">
            <v>1217</v>
          </cell>
        </row>
        <row r="914">
          <cell r="T914" t="str">
            <v>1368</v>
          </cell>
          <cell r="U914" t="str">
            <v>Погромненское</v>
          </cell>
          <cell r="V914" t="str">
            <v>1770</v>
          </cell>
        </row>
        <row r="915">
          <cell r="T915" t="str">
            <v>2150</v>
          </cell>
          <cell r="U915" t="str">
            <v>Погромненское</v>
          </cell>
          <cell r="V915" t="str">
            <v>1721</v>
          </cell>
        </row>
        <row r="916">
          <cell r="T916" t="str">
            <v>4182</v>
          </cell>
          <cell r="U916" t="str">
            <v>Подгорненское</v>
          </cell>
          <cell r="V916" t="str">
            <v>1322</v>
          </cell>
        </row>
        <row r="917">
          <cell r="T917" t="str">
            <v>1664</v>
          </cell>
          <cell r="U917" t="str">
            <v>Подгорновское</v>
          </cell>
          <cell r="V917" t="str">
            <v>1B67</v>
          </cell>
        </row>
        <row r="918">
          <cell r="T918" t="str">
            <v>1616</v>
          </cell>
          <cell r="U918" t="str">
            <v>Подсолнечное</v>
          </cell>
          <cell r="V918" t="str">
            <v>1217</v>
          </cell>
        </row>
        <row r="919">
          <cell r="T919" t="str">
            <v>4183</v>
          </cell>
          <cell r="U919" t="str">
            <v>Подъем-Михайловское</v>
          </cell>
          <cell r="V919" t="str">
            <v>1322</v>
          </cell>
        </row>
        <row r="920">
          <cell r="T920" t="str">
            <v>1369</v>
          </cell>
          <cell r="U920" t="str">
            <v>Пойменное</v>
          </cell>
          <cell r="V920" t="str">
            <v>1770</v>
          </cell>
        </row>
        <row r="921">
          <cell r="T921" t="str">
            <v>1789</v>
          </cell>
          <cell r="U921" t="str">
            <v>Покамасовское</v>
          </cell>
          <cell r="V921" t="str">
            <v>1B38</v>
          </cell>
        </row>
        <row r="922">
          <cell r="T922" t="str">
            <v>1370</v>
          </cell>
          <cell r="U922" t="str">
            <v>Покровское</v>
          </cell>
          <cell r="V922" t="str">
            <v>1770</v>
          </cell>
        </row>
        <row r="923">
          <cell r="T923" t="str">
            <v>4184</v>
          </cell>
          <cell r="U923" t="str">
            <v>Покровское</v>
          </cell>
          <cell r="V923" t="str">
            <v>1322</v>
          </cell>
        </row>
        <row r="924">
          <cell r="T924" t="str">
            <v>1623</v>
          </cell>
          <cell r="U924" t="str">
            <v>Полевое</v>
          </cell>
          <cell r="V924" t="str">
            <v>1006</v>
          </cell>
        </row>
        <row r="925">
          <cell r="T925" t="str">
            <v>4185</v>
          </cell>
          <cell r="U925" t="str">
            <v>Половецкое</v>
          </cell>
          <cell r="V925" t="str">
            <v>1322</v>
          </cell>
        </row>
        <row r="926">
          <cell r="T926" t="str">
            <v>1898</v>
          </cell>
          <cell r="U926" t="str">
            <v>Полуденное</v>
          </cell>
          <cell r="V926" t="str">
            <v>7772</v>
          </cell>
        </row>
        <row r="927">
          <cell r="T927" t="str">
            <v>4069</v>
          </cell>
          <cell r="U927" t="str">
            <v>Полуденное</v>
          </cell>
          <cell r="V927" t="str">
            <v>1293</v>
          </cell>
        </row>
        <row r="928">
          <cell r="T928" t="str">
            <v>1897</v>
          </cell>
          <cell r="U928" t="str">
            <v>Полуденное (Куль-Ёганский ЛУ)</v>
          </cell>
          <cell r="V928" t="str">
            <v>7772</v>
          </cell>
        </row>
        <row r="929">
          <cell r="T929" t="str">
            <v>1645</v>
          </cell>
          <cell r="U929" t="str">
            <v>Полуньяхское</v>
          </cell>
          <cell r="V929" t="str">
            <v>1758</v>
          </cell>
        </row>
        <row r="930">
          <cell r="T930" t="str">
            <v>1252</v>
          </cell>
          <cell r="U930" t="str">
            <v>Поморское</v>
          </cell>
          <cell r="V930" t="str">
            <v>1210</v>
          </cell>
        </row>
        <row r="931">
          <cell r="T931" t="str">
            <v>1371</v>
          </cell>
          <cell r="U931" t="str">
            <v>Пономаревское</v>
          </cell>
          <cell r="V931" t="str">
            <v>1770</v>
          </cell>
        </row>
        <row r="932">
          <cell r="T932" t="str">
            <v>4060</v>
          </cell>
          <cell r="U932" t="str">
            <v>Поньжевое</v>
          </cell>
          <cell r="V932" t="str">
            <v>1293</v>
          </cell>
        </row>
        <row r="933">
          <cell r="T933" t="str">
            <v>4186</v>
          </cell>
          <cell r="U933" t="str">
            <v>Поплавское</v>
          </cell>
          <cell r="V933" t="str">
            <v>1322</v>
          </cell>
        </row>
        <row r="934">
          <cell r="T934" t="str">
            <v>1946</v>
          </cell>
          <cell r="U934" t="str">
            <v>Правдинский регион (ПР)</v>
          </cell>
          <cell r="V934" t="str">
            <v>1176</v>
          </cell>
        </row>
        <row r="935">
          <cell r="T935" t="str">
            <v>3013</v>
          </cell>
          <cell r="U935" t="str">
            <v>Правдинское</v>
          </cell>
          <cell r="V935" t="str">
            <v>1214</v>
          </cell>
        </row>
        <row r="936">
          <cell r="T936" t="str">
            <v>2932</v>
          </cell>
          <cell r="U936" t="str">
            <v>Правобережное</v>
          </cell>
          <cell r="V936" t="str">
            <v>1032</v>
          </cell>
        </row>
        <row r="937">
          <cell r="T937" t="str">
            <v>1602</v>
          </cell>
          <cell r="U937" t="str">
            <v>Правобережное</v>
          </cell>
          <cell r="V937" t="str">
            <v>1217</v>
          </cell>
        </row>
        <row r="938">
          <cell r="T938" t="str">
            <v>1626</v>
          </cell>
          <cell r="U938" t="str">
            <v>Прасковейское</v>
          </cell>
          <cell r="V938" t="str">
            <v>1217</v>
          </cell>
        </row>
        <row r="939">
          <cell r="T939" t="str">
            <v>1665</v>
          </cell>
          <cell r="U939" t="str">
            <v>Привольненское</v>
          </cell>
          <cell r="V939" t="str">
            <v>1B67</v>
          </cell>
        </row>
        <row r="940">
          <cell r="T940" t="str">
            <v>525</v>
          </cell>
          <cell r="U940" t="str">
            <v>Привольное</v>
          </cell>
          <cell r="V940" t="str">
            <v>1005</v>
          </cell>
        </row>
        <row r="941">
          <cell r="T941" t="str">
            <v>4022</v>
          </cell>
          <cell r="U941" t="str">
            <v>Приграничная площ.</v>
          </cell>
          <cell r="V941" t="str">
            <v>1293</v>
          </cell>
        </row>
        <row r="942">
          <cell r="T942" t="str">
            <v>1873</v>
          </cell>
          <cell r="U942" t="str">
            <v>Прикамский участок Ельниковского месторождения</v>
          </cell>
          <cell r="V942" t="str">
            <v>1253</v>
          </cell>
        </row>
        <row r="943">
          <cell r="T943" t="str">
            <v>1947</v>
          </cell>
          <cell r="U943" t="str">
            <v>Приобский регион (ПРБ)</v>
          </cell>
          <cell r="V943" t="str">
            <v>1176</v>
          </cell>
        </row>
        <row r="944">
          <cell r="T944" t="str">
            <v>3014</v>
          </cell>
          <cell r="U944" t="str">
            <v>Приобское</v>
          </cell>
          <cell r="V944" t="str">
            <v>1214</v>
          </cell>
        </row>
        <row r="945">
          <cell r="T945" t="str">
            <v>1912</v>
          </cell>
          <cell r="U945" t="str">
            <v>Приобское (Эргинский л.у.)</v>
          </cell>
          <cell r="V945" t="str">
            <v>1214</v>
          </cell>
        </row>
        <row r="946">
          <cell r="T946" t="str">
            <v>1949</v>
          </cell>
          <cell r="U946" t="str">
            <v>Приразломное</v>
          </cell>
          <cell r="V946" t="str">
            <v>1322</v>
          </cell>
        </row>
        <row r="947">
          <cell r="T947" t="str">
            <v>3015</v>
          </cell>
          <cell r="U947" t="str">
            <v>Приразломное</v>
          </cell>
          <cell r="V947" t="str">
            <v>1214</v>
          </cell>
        </row>
        <row r="948">
          <cell r="T948" t="str">
            <v>1519</v>
          </cell>
          <cell r="U948" t="str">
            <v>Присклоновое</v>
          </cell>
          <cell r="V948" t="str">
            <v>1005</v>
          </cell>
        </row>
        <row r="949">
          <cell r="T949" t="str">
            <v>1442</v>
          </cell>
          <cell r="U949" t="str">
            <v>Притеречное</v>
          </cell>
          <cell r="V949" t="str">
            <v>1032</v>
          </cell>
        </row>
        <row r="950">
          <cell r="T950" t="str">
            <v>1666</v>
          </cell>
          <cell r="U950" t="str">
            <v>Прокопьевское</v>
          </cell>
          <cell r="V950" t="str">
            <v>1B67</v>
          </cell>
        </row>
        <row r="951">
          <cell r="T951" t="str">
            <v>1372</v>
          </cell>
          <cell r="U951" t="str">
            <v>Пролетарское</v>
          </cell>
          <cell r="V951" t="str">
            <v>1770</v>
          </cell>
        </row>
        <row r="952">
          <cell r="T952" t="str">
            <v>1373</v>
          </cell>
          <cell r="U952" t="str">
            <v>Пронькинское</v>
          </cell>
          <cell r="V952" t="str">
            <v>1770</v>
          </cell>
        </row>
        <row r="953">
          <cell r="T953" t="str">
            <v>1154</v>
          </cell>
          <cell r="U953" t="str">
            <v>Протозановское</v>
          </cell>
          <cell r="V953" t="str">
            <v>1746</v>
          </cell>
        </row>
        <row r="954">
          <cell r="T954" t="str">
            <v>4070</v>
          </cell>
          <cell r="U954" t="str">
            <v>Проточное</v>
          </cell>
          <cell r="V954" t="str">
            <v>1293</v>
          </cell>
        </row>
        <row r="955">
          <cell r="T955" t="str">
            <v>4187</v>
          </cell>
          <cell r="U955" t="str">
            <v>Путиловское</v>
          </cell>
          <cell r="V955" t="str">
            <v>1322</v>
          </cell>
        </row>
        <row r="956">
          <cell r="T956" t="str">
            <v>3051</v>
          </cell>
          <cell r="U956" t="str">
            <v>Путиловское</v>
          </cell>
          <cell r="V956" t="str">
            <v>1217</v>
          </cell>
        </row>
        <row r="957">
          <cell r="T957" t="str">
            <v>1635</v>
          </cell>
          <cell r="U957" t="str">
            <v>Пушкарское</v>
          </cell>
          <cell r="V957" t="str">
            <v>1217</v>
          </cell>
        </row>
        <row r="958">
          <cell r="T958" t="str">
            <v>1461</v>
          </cell>
          <cell r="U958" t="str">
            <v>Пырейное</v>
          </cell>
          <cell r="V958" t="str">
            <v>1720</v>
          </cell>
        </row>
        <row r="959">
          <cell r="T959" t="str">
            <v>1374</v>
          </cell>
          <cell r="U959" t="str">
            <v>Пьяновское</v>
          </cell>
          <cell r="V959" t="str">
            <v>1770</v>
          </cell>
        </row>
        <row r="960">
          <cell r="T960" t="str">
            <v>1421</v>
          </cell>
          <cell r="U960" t="str">
            <v>Равнинное</v>
          </cell>
          <cell r="V960" t="str">
            <v>1004</v>
          </cell>
        </row>
        <row r="961">
          <cell r="T961" t="str">
            <v>4188</v>
          </cell>
          <cell r="U961" t="str">
            <v>Радаевское</v>
          </cell>
          <cell r="V961" t="str">
            <v>1322</v>
          </cell>
        </row>
        <row r="962">
          <cell r="T962" t="str">
            <v>1168</v>
          </cell>
          <cell r="U962" t="str">
            <v>Радонежское</v>
          </cell>
          <cell r="V962" t="str">
            <v>1746</v>
          </cell>
        </row>
        <row r="963">
          <cell r="T963" t="str">
            <v>1667</v>
          </cell>
          <cell r="U963" t="str">
            <v>Раевское</v>
          </cell>
          <cell r="V963" t="str">
            <v>1B67</v>
          </cell>
        </row>
        <row r="964">
          <cell r="T964" t="str">
            <v>1429</v>
          </cell>
          <cell r="U964" t="str">
            <v>Раздольное</v>
          </cell>
          <cell r="V964" t="str">
            <v>1004</v>
          </cell>
        </row>
        <row r="965">
          <cell r="T965" t="str">
            <v>1668</v>
          </cell>
          <cell r="U965" t="str">
            <v>Ракитовское</v>
          </cell>
          <cell r="V965" t="str">
            <v>1B67</v>
          </cell>
        </row>
        <row r="966">
          <cell r="T966" t="str">
            <v>4189</v>
          </cell>
          <cell r="U966" t="str">
            <v>Раковское</v>
          </cell>
          <cell r="V966" t="str">
            <v>1322</v>
          </cell>
        </row>
        <row r="967">
          <cell r="T967" t="str">
            <v>4190</v>
          </cell>
          <cell r="U967" t="str">
            <v>Рассветское</v>
          </cell>
          <cell r="V967" t="str">
            <v>1322</v>
          </cell>
        </row>
        <row r="968">
          <cell r="T968" t="str">
            <v>1375</v>
          </cell>
          <cell r="U968" t="str">
            <v>Рашкинское</v>
          </cell>
          <cell r="V968" t="str">
            <v>1770</v>
          </cell>
        </row>
        <row r="969">
          <cell r="T969" t="str">
            <v>1247</v>
          </cell>
          <cell r="U969" t="str">
            <v>Резвовское</v>
          </cell>
          <cell r="V969" t="str">
            <v>1746</v>
          </cell>
        </row>
        <row r="970">
          <cell r="T970" t="str">
            <v>4191</v>
          </cell>
          <cell r="U970" t="str">
            <v>Репьевское</v>
          </cell>
          <cell r="V970" t="str">
            <v>1322</v>
          </cell>
        </row>
        <row r="971">
          <cell r="T971" t="str">
            <v>1456</v>
          </cell>
          <cell r="U971" t="str">
            <v>Ресурсное</v>
          </cell>
          <cell r="V971" t="str">
            <v>1744</v>
          </cell>
        </row>
        <row r="972">
          <cell r="T972" t="str">
            <v>1376</v>
          </cell>
          <cell r="U972" t="str">
            <v>Речное</v>
          </cell>
          <cell r="V972" t="str">
            <v>1770</v>
          </cell>
        </row>
        <row r="973">
          <cell r="T973" t="str">
            <v>4192</v>
          </cell>
          <cell r="U973" t="str">
            <v>Речное</v>
          </cell>
          <cell r="V973" t="str">
            <v>1322</v>
          </cell>
        </row>
        <row r="974">
          <cell r="T974" t="str">
            <v>1958</v>
          </cell>
          <cell r="U974" t="str">
            <v>Ржавское</v>
          </cell>
          <cell r="V974" t="str">
            <v>1770</v>
          </cell>
        </row>
        <row r="975">
          <cell r="T975" t="str">
            <v>1427</v>
          </cell>
          <cell r="U975" t="str">
            <v>Рифовое</v>
          </cell>
          <cell r="V975" t="str">
            <v>1004</v>
          </cell>
        </row>
        <row r="976">
          <cell r="T976" t="str">
            <v>1377</v>
          </cell>
          <cell r="U976" t="str">
            <v>Родинское</v>
          </cell>
          <cell r="V976" t="str">
            <v>1770</v>
          </cell>
        </row>
        <row r="977">
          <cell r="T977" t="str">
            <v>1378</v>
          </cell>
          <cell r="U977" t="str">
            <v>Родниковское</v>
          </cell>
          <cell r="V977" t="str">
            <v>1770</v>
          </cell>
        </row>
        <row r="978">
          <cell r="T978" t="str">
            <v>1379</v>
          </cell>
          <cell r="U978" t="str">
            <v>Романовское</v>
          </cell>
          <cell r="V978" t="str">
            <v>1770</v>
          </cell>
        </row>
        <row r="979">
          <cell r="T979" t="str">
            <v>1380</v>
          </cell>
          <cell r="U979" t="str">
            <v>Росташинское</v>
          </cell>
          <cell r="V979" t="str">
            <v>1770</v>
          </cell>
        </row>
        <row r="980">
          <cell r="T980" t="str">
            <v>1451</v>
          </cell>
          <cell r="U980" t="str">
            <v>Рубцовское</v>
          </cell>
          <cell r="V980" t="str">
            <v>1770</v>
          </cell>
        </row>
        <row r="981">
          <cell r="T981" t="str">
            <v>1254</v>
          </cell>
          <cell r="U981" t="str">
            <v>Рудниковское</v>
          </cell>
          <cell r="V981" t="str">
            <v>1322</v>
          </cell>
        </row>
        <row r="982">
          <cell r="T982" t="str">
            <v>1646</v>
          </cell>
          <cell r="U982" t="str">
            <v>Русский Хутор</v>
          </cell>
          <cell r="V982" t="str">
            <v>1006</v>
          </cell>
        </row>
        <row r="983">
          <cell r="T983" t="str">
            <v>1603</v>
          </cell>
          <cell r="U983" t="str">
            <v>Русский Хутор Северный</v>
          </cell>
          <cell r="V983" t="str">
            <v>1217</v>
          </cell>
        </row>
        <row r="984">
          <cell r="T984" t="str">
            <v>1403</v>
          </cell>
          <cell r="U984" t="str">
            <v>Русский Хутор Центральный</v>
          </cell>
          <cell r="V984" t="str">
            <v>1004</v>
          </cell>
        </row>
        <row r="985">
          <cell r="T985" t="str">
            <v>1446</v>
          </cell>
          <cell r="U985" t="str">
            <v>Русское</v>
          </cell>
          <cell r="V985" t="str">
            <v>1745</v>
          </cell>
        </row>
        <row r="986">
          <cell r="T986" t="str">
            <v>1447</v>
          </cell>
          <cell r="U986" t="str">
            <v>Русско-Реченское</v>
          </cell>
          <cell r="V986" t="str">
            <v>1750</v>
          </cell>
        </row>
        <row r="987">
          <cell r="T987" t="str">
            <v>1381</v>
          </cell>
          <cell r="U987" t="str">
            <v>Рыбкинское</v>
          </cell>
          <cell r="V987" t="str">
            <v>1770</v>
          </cell>
        </row>
        <row r="988">
          <cell r="T988" t="str">
            <v>4262</v>
          </cell>
          <cell r="U988" t="str">
            <v>Рюминское</v>
          </cell>
          <cell r="V988" t="str">
            <v>1322</v>
          </cell>
        </row>
        <row r="989">
          <cell r="T989" t="str">
            <v>1382</v>
          </cell>
          <cell r="U989" t="str">
            <v>Рябиновое</v>
          </cell>
          <cell r="V989" t="str">
            <v>1770</v>
          </cell>
        </row>
        <row r="990">
          <cell r="T990" t="str">
            <v>1109</v>
          </cell>
          <cell r="U990" t="str">
            <v>Сабо(включая Южное Эрри)</v>
          </cell>
          <cell r="V990" t="str">
            <v>1220</v>
          </cell>
        </row>
        <row r="991">
          <cell r="T991" t="str">
            <v>4193</v>
          </cell>
          <cell r="U991" t="str">
            <v>Саврухинское</v>
          </cell>
          <cell r="V991" t="str">
            <v>1322</v>
          </cell>
        </row>
        <row r="992">
          <cell r="T992" t="str">
            <v>1194</v>
          </cell>
          <cell r="U992" t="str">
            <v>Саврушинское</v>
          </cell>
          <cell r="V992" t="str">
            <v>1770</v>
          </cell>
        </row>
        <row r="993">
          <cell r="T993" t="str">
            <v>4194</v>
          </cell>
          <cell r="U993" t="str">
            <v>Садовое</v>
          </cell>
          <cell r="V993" t="str">
            <v>1322</v>
          </cell>
        </row>
        <row r="994">
          <cell r="T994" t="str">
            <v>1669</v>
          </cell>
          <cell r="U994" t="str">
            <v>Саитовское</v>
          </cell>
          <cell r="V994" t="str">
            <v>1B67</v>
          </cell>
        </row>
        <row r="995">
          <cell r="T995" t="str">
            <v>1134</v>
          </cell>
          <cell r="U995" t="str">
            <v>Сайгачная</v>
          </cell>
          <cell r="V995" t="str">
            <v>1004</v>
          </cell>
        </row>
        <row r="996">
          <cell r="T996" t="str">
            <v>1195</v>
          </cell>
          <cell r="U996" t="str">
            <v>Сакадинское</v>
          </cell>
          <cell r="V996" t="str">
            <v>1770</v>
          </cell>
        </row>
        <row r="997">
          <cell r="T997" t="str">
            <v>1670</v>
          </cell>
          <cell r="U997" t="str">
            <v>Салаватское</v>
          </cell>
          <cell r="V997" t="str">
            <v>1B67</v>
          </cell>
        </row>
        <row r="998">
          <cell r="T998" t="str">
            <v>1297</v>
          </cell>
          <cell r="U998" t="str">
            <v>Салымское - Лемпинская площадь</v>
          </cell>
          <cell r="V998" t="str">
            <v>1214</v>
          </cell>
        </row>
        <row r="999">
          <cell r="T999" t="str">
            <v>3017</v>
          </cell>
          <cell r="U999" t="str">
            <v>Салымское - ЮС0</v>
          </cell>
          <cell r="V999" t="str">
            <v>1214</v>
          </cell>
        </row>
        <row r="1000">
          <cell r="T1000" t="str">
            <v>3038</v>
          </cell>
          <cell r="U1000" t="str">
            <v>Салюкинское</v>
          </cell>
          <cell r="V1000" t="str">
            <v>1218</v>
          </cell>
        </row>
        <row r="1001">
          <cell r="T1001" t="str">
            <v>1383</v>
          </cell>
          <cell r="U1001" t="str">
            <v>Самодуровское</v>
          </cell>
          <cell r="V1001" t="str">
            <v>1770</v>
          </cell>
        </row>
        <row r="1002">
          <cell r="T1002" t="str">
            <v>1220</v>
          </cell>
          <cell r="U1002" t="str">
            <v>Самотлорское</v>
          </cell>
          <cell r="V1002" t="str">
            <v>1739</v>
          </cell>
        </row>
        <row r="1003">
          <cell r="T1003" t="str">
            <v>1225</v>
          </cell>
          <cell r="U1003" t="str">
            <v>Самотлорское</v>
          </cell>
          <cell r="V1003" t="str">
            <v>1740</v>
          </cell>
        </row>
        <row r="1004">
          <cell r="T1004" t="str">
            <v>1902</v>
          </cell>
          <cell r="U1004" t="str">
            <v>Самотлорское (Южно-Мыхпайский л.у.)</v>
          </cell>
          <cell r="V1004" t="str">
            <v>1739</v>
          </cell>
        </row>
        <row r="1005">
          <cell r="T1005" t="str">
            <v>1903</v>
          </cell>
          <cell r="U1005" t="str">
            <v>Самотлорское Север</v>
          </cell>
          <cell r="V1005" t="str">
            <v>1739</v>
          </cell>
        </row>
        <row r="1006">
          <cell r="T1006" t="str">
            <v>4248</v>
          </cell>
          <cell r="U1006" t="str">
            <v>Самсоновское</v>
          </cell>
          <cell r="V1006" t="str">
            <v>1322</v>
          </cell>
        </row>
        <row r="1007">
          <cell r="T1007" t="str">
            <v>1839</v>
          </cell>
          <cell r="U1007" t="str">
            <v>Самурское</v>
          </cell>
          <cell r="V1007" t="str">
            <v>1008</v>
          </cell>
        </row>
        <row r="1008">
          <cell r="T1008" t="str">
            <v>1275</v>
          </cell>
          <cell r="U1008" t="str">
            <v>Санарское</v>
          </cell>
          <cell r="V1008" t="str">
            <v>1232</v>
          </cell>
        </row>
        <row r="1009">
          <cell r="T1009" t="str">
            <v>2913</v>
          </cell>
          <cell r="U1009" t="str">
            <v>Сандивейское</v>
          </cell>
          <cell r="V1009" t="str">
            <v>1218</v>
          </cell>
        </row>
        <row r="1010">
          <cell r="T1010" t="str">
            <v>3039</v>
          </cell>
          <cell r="U1010" t="str">
            <v>Сандивейское (Коми)</v>
          </cell>
          <cell r="V1010" t="str">
            <v>1099</v>
          </cell>
        </row>
        <row r="1011">
          <cell r="T1011" t="str">
            <v>3040</v>
          </cell>
          <cell r="U1011" t="str">
            <v>Сандивейское (НАО)</v>
          </cell>
          <cell r="V1011" t="str">
            <v>1099</v>
          </cell>
        </row>
        <row r="1012">
          <cell r="T1012" t="str">
            <v>1671</v>
          </cell>
          <cell r="U1012" t="str">
            <v>Саннинское</v>
          </cell>
          <cell r="V1012" t="str">
            <v>1B67</v>
          </cell>
        </row>
        <row r="1013">
          <cell r="T1013" t="str">
            <v>4269</v>
          </cell>
          <cell r="U1013" t="str">
            <v>Санталовское</v>
          </cell>
          <cell r="V1013" t="str">
            <v>1322</v>
          </cell>
        </row>
        <row r="1014">
          <cell r="T1014" t="str">
            <v>1937</v>
          </cell>
          <cell r="U1014" t="str">
            <v>Сан-Хосе</v>
          </cell>
          <cell r="V1014" t="str">
            <v>A315</v>
          </cell>
        </row>
        <row r="1015">
          <cell r="T1015" t="str">
            <v>1938</v>
          </cell>
          <cell r="U1015" t="str">
            <v>Сан-Хулиан</v>
          </cell>
          <cell r="V1015" t="str">
            <v>A315</v>
          </cell>
        </row>
        <row r="1016">
          <cell r="T1016" t="str">
            <v>1672</v>
          </cell>
          <cell r="U1016" t="str">
            <v>Саратовское</v>
          </cell>
          <cell r="V1016" t="str">
            <v>1B67</v>
          </cell>
        </row>
        <row r="1017">
          <cell r="T1017" t="str">
            <v>4195</v>
          </cell>
          <cell r="U1017" t="str">
            <v>Сарбайско-Мочалеевское</v>
          </cell>
          <cell r="V1017" t="str">
            <v>1322</v>
          </cell>
        </row>
        <row r="1018">
          <cell r="T1018" t="str">
            <v>1673</v>
          </cell>
          <cell r="U1018" t="str">
            <v>Сатаевское</v>
          </cell>
          <cell r="V1018" t="str">
            <v>1B67</v>
          </cell>
        </row>
        <row r="1019">
          <cell r="T1019" t="str">
            <v>1674</v>
          </cell>
          <cell r="U1019" t="str">
            <v>Саузбашевское</v>
          </cell>
          <cell r="V1019" t="str">
            <v>1B67</v>
          </cell>
        </row>
        <row r="1020">
          <cell r="T1020" t="str">
            <v>1445</v>
          </cell>
          <cell r="U1020" t="str">
            <v>Сафарали</v>
          </cell>
          <cell r="V1020" t="str">
            <v>1143</v>
          </cell>
        </row>
        <row r="1021">
          <cell r="T1021" t="str">
            <v>1384</v>
          </cell>
          <cell r="U1021" t="str">
            <v>Сахаровское</v>
          </cell>
          <cell r="V1021" t="str">
            <v>1770</v>
          </cell>
        </row>
        <row r="1022">
          <cell r="T1022" t="str">
            <v>1385</v>
          </cell>
          <cell r="U1022" t="str">
            <v>Свердловское</v>
          </cell>
          <cell r="V1022" t="str">
            <v>1770</v>
          </cell>
        </row>
        <row r="1023">
          <cell r="T1023" t="str">
            <v>1760</v>
          </cell>
          <cell r="U1023" t="str">
            <v>Светинское</v>
          </cell>
          <cell r="V1023" t="str">
            <v>1770</v>
          </cell>
        </row>
        <row r="1024">
          <cell r="T1024" t="str">
            <v>1239</v>
          </cell>
          <cell r="U1024" t="str">
            <v>Свинодубравское</v>
          </cell>
          <cell r="V1024" t="str">
            <v>1322</v>
          </cell>
        </row>
        <row r="1025">
          <cell r="T1025" t="str">
            <v>1386</v>
          </cell>
          <cell r="U1025" t="str">
            <v>Севастьяновское</v>
          </cell>
          <cell r="V1025" t="str">
            <v>1770</v>
          </cell>
        </row>
        <row r="1026">
          <cell r="T1026" t="str">
            <v>1104</v>
          </cell>
          <cell r="U1026" t="str">
            <v>Северная Оха</v>
          </cell>
          <cell r="V1026" t="str">
            <v>1220</v>
          </cell>
        </row>
        <row r="1027">
          <cell r="T1027" t="str">
            <v>4021</v>
          </cell>
          <cell r="U1027" t="str">
            <v>Северное</v>
          </cell>
          <cell r="V1027" t="str">
            <v>1293</v>
          </cell>
        </row>
        <row r="1028">
          <cell r="T1028" t="str">
            <v>4085</v>
          </cell>
          <cell r="U1028" t="str">
            <v>Северное (ХМАО)</v>
          </cell>
          <cell r="V1028" t="str">
            <v>1293</v>
          </cell>
        </row>
        <row r="1029">
          <cell r="T1029" t="str">
            <v>1131</v>
          </cell>
          <cell r="U1029" t="str">
            <v>Северное Колендо</v>
          </cell>
          <cell r="V1029" t="str">
            <v>1001</v>
          </cell>
        </row>
        <row r="1030">
          <cell r="T1030" t="str">
            <v>1139</v>
          </cell>
          <cell r="U1030" t="str">
            <v>Северное Чайво</v>
          </cell>
          <cell r="V1030" t="str">
            <v>1044</v>
          </cell>
        </row>
        <row r="1031">
          <cell r="T1031" t="str">
            <v>1859</v>
          </cell>
          <cell r="U1031" t="str">
            <v>Северное Чайво</v>
          </cell>
          <cell r="V1031" t="str">
            <v>1000</v>
          </cell>
        </row>
        <row r="1032">
          <cell r="T1032" t="str">
            <v>1872</v>
          </cell>
          <cell r="U1032" t="str">
            <v>Северный участок Ижевского месторождения</v>
          </cell>
          <cell r="V1032" t="str">
            <v>1253</v>
          </cell>
        </row>
        <row r="1033">
          <cell r="T1033" t="str">
            <v>3046</v>
          </cell>
          <cell r="U1033" t="str">
            <v>Северо-Азовское</v>
          </cell>
          <cell r="V1033" t="str">
            <v>1008</v>
          </cell>
        </row>
        <row r="1034">
          <cell r="T1034" t="str">
            <v>3029</v>
          </cell>
          <cell r="U1034" t="str">
            <v>Северо-Айваседопуровское</v>
          </cell>
          <cell r="V1034" t="str">
            <v>1005</v>
          </cell>
        </row>
        <row r="1035">
          <cell r="T1035" t="str">
            <v>1844</v>
          </cell>
          <cell r="U1035" t="str">
            <v>Северо-Анастасиевское</v>
          </cell>
          <cell r="V1035" t="str">
            <v>1008</v>
          </cell>
        </row>
        <row r="1036">
          <cell r="T1036" t="str">
            <v>1983</v>
          </cell>
          <cell r="U1036" t="str">
            <v>Северо-Асомкинское</v>
          </cell>
          <cell r="V1036" t="str">
            <v>1D10</v>
          </cell>
        </row>
        <row r="1037">
          <cell r="T1037" t="str">
            <v>1823</v>
          </cell>
          <cell r="U1037" t="str">
            <v>Северо-Ахтырское</v>
          </cell>
          <cell r="V1037" t="str">
            <v>1008</v>
          </cell>
        </row>
        <row r="1038">
          <cell r="T1038" t="str">
            <v>2917</v>
          </cell>
          <cell r="U1038" t="str">
            <v>Северо-Баганское</v>
          </cell>
          <cell r="V1038" t="str">
            <v>1218</v>
          </cell>
        </row>
        <row r="1039">
          <cell r="T1039" t="str">
            <v>1978</v>
          </cell>
          <cell r="U1039" t="str">
            <v>Северо-Баганское (Западно-Баганский л.у.)</v>
          </cell>
          <cell r="V1039" t="str">
            <v>1218</v>
          </cell>
        </row>
        <row r="1040">
          <cell r="T1040" t="str">
            <v>2937</v>
          </cell>
          <cell r="U1040" t="str">
            <v>Северо-Брагунское</v>
          </cell>
          <cell r="V1040" t="str">
            <v>1032</v>
          </cell>
        </row>
        <row r="1041">
          <cell r="T1041" t="str">
            <v>2920</v>
          </cell>
          <cell r="U1041" t="str">
            <v>Северо-Ванкорское</v>
          </cell>
          <cell r="V1041" t="str">
            <v>1B06</v>
          </cell>
        </row>
        <row r="1042">
          <cell r="T1042" t="str">
            <v>1210</v>
          </cell>
          <cell r="U1042" t="str">
            <v>Северо-Варьеганское</v>
          </cell>
          <cell r="V1042" t="str">
            <v>1762</v>
          </cell>
        </row>
        <row r="1043">
          <cell r="T1043" t="str">
            <v>4019</v>
          </cell>
          <cell r="U1043" t="str">
            <v>Северо-Вахская площ.</v>
          </cell>
          <cell r="V1043" t="str">
            <v>1293</v>
          </cell>
        </row>
        <row r="1044">
          <cell r="T1044" t="str">
            <v>1882</v>
          </cell>
          <cell r="U1044" t="str">
            <v>Северо-Венинское</v>
          </cell>
          <cell r="V1044" t="str">
            <v>1213</v>
          </cell>
        </row>
        <row r="1045">
          <cell r="T1045" t="str">
            <v>1251</v>
          </cell>
          <cell r="U1045" t="str">
            <v>Северо-Гуляевское</v>
          </cell>
          <cell r="V1045" t="str">
            <v>1210</v>
          </cell>
        </row>
        <row r="1046">
          <cell r="T1046" t="str">
            <v>1276</v>
          </cell>
          <cell r="U1046" t="str">
            <v>Северо-Даниловское</v>
          </cell>
          <cell r="V1046" t="str">
            <v>7773</v>
          </cell>
        </row>
        <row r="1047">
          <cell r="T1047" t="str">
            <v>1453</v>
          </cell>
          <cell r="U1047" t="str">
            <v>Северо-Даниловское</v>
          </cell>
          <cell r="V1047" t="str">
            <v>1232</v>
          </cell>
        </row>
        <row r="1048">
          <cell r="T1048" t="str">
            <v>2952</v>
          </cell>
          <cell r="U1048" t="str">
            <v>Северо-Демьянское</v>
          </cell>
          <cell r="V1048" t="str">
            <v>1759</v>
          </cell>
        </row>
        <row r="1049">
          <cell r="T1049" t="str">
            <v>2942</v>
          </cell>
          <cell r="U1049" t="str">
            <v>Северо-Джалкинское</v>
          </cell>
          <cell r="V1049" t="str">
            <v>1032</v>
          </cell>
        </row>
        <row r="1050">
          <cell r="T1050" t="str">
            <v>1675</v>
          </cell>
          <cell r="U1050" t="str">
            <v>Северо-Зирганское</v>
          </cell>
          <cell r="V1050" t="str">
            <v>1B67</v>
          </cell>
        </row>
        <row r="1051">
          <cell r="T1051" t="str">
            <v>1768</v>
          </cell>
          <cell r="U1051" t="str">
            <v>Северо-Итьяхское</v>
          </cell>
          <cell r="V1051" t="str">
            <v>1B64</v>
          </cell>
        </row>
        <row r="1052">
          <cell r="T1052" t="str">
            <v>1743</v>
          </cell>
          <cell r="U1052" t="str">
            <v>Северо-Калиновое</v>
          </cell>
          <cell r="V1052" t="str">
            <v>7772</v>
          </cell>
        </row>
        <row r="1053">
          <cell r="T1053" t="str">
            <v>1967</v>
          </cell>
          <cell r="U1053" t="str">
            <v>Северо-Калиновое</v>
          </cell>
          <cell r="V1053" t="str">
            <v>1770</v>
          </cell>
        </row>
        <row r="1054">
          <cell r="T1054" t="str">
            <v>4092</v>
          </cell>
          <cell r="U1054" t="str">
            <v>Северо-Калиновое</v>
          </cell>
          <cell r="V1054" t="str">
            <v>1293</v>
          </cell>
        </row>
        <row r="1055">
          <cell r="T1055" t="str">
            <v>2134</v>
          </cell>
          <cell r="U1055" t="str">
            <v>Северо-Кальчинское</v>
          </cell>
          <cell r="V1055" t="str">
            <v>1765</v>
          </cell>
        </row>
        <row r="1056">
          <cell r="T1056" t="str">
            <v>4196</v>
          </cell>
          <cell r="U1056" t="str">
            <v>Северо-Каменское</v>
          </cell>
          <cell r="V1056" t="str">
            <v>1322</v>
          </cell>
        </row>
        <row r="1057">
          <cell r="T1057" t="str">
            <v>4059</v>
          </cell>
          <cell r="U1057" t="str">
            <v>Северо-Карасевское</v>
          </cell>
          <cell r="V1057" t="str">
            <v>1293</v>
          </cell>
        </row>
        <row r="1058">
          <cell r="T1058" t="str">
            <v>2135</v>
          </cell>
          <cell r="U1058" t="str">
            <v>Северо-Качкарское</v>
          </cell>
          <cell r="V1058" t="str">
            <v>1765</v>
          </cell>
        </row>
        <row r="1059">
          <cell r="T1059" t="str">
            <v>1245</v>
          </cell>
          <cell r="U1059" t="str">
            <v>Северо-Кеумское</v>
          </cell>
          <cell r="V1059" t="str">
            <v>1746</v>
          </cell>
        </row>
        <row r="1060">
          <cell r="T1060" t="str">
            <v>4303</v>
          </cell>
          <cell r="U1060" t="str">
            <v>Северо-Кожевское</v>
          </cell>
          <cell r="V1060" t="str">
            <v>1619</v>
          </cell>
        </row>
        <row r="1061">
          <cell r="T1061" t="str">
            <v>1513</v>
          </cell>
          <cell r="U1061" t="str">
            <v>Северо-Комсомольское</v>
          </cell>
          <cell r="V1061" t="str">
            <v>1683</v>
          </cell>
        </row>
        <row r="1062">
          <cell r="T1062" t="str">
            <v>1196</v>
          </cell>
          <cell r="U1062" t="str">
            <v>Северо-Красноярское</v>
          </cell>
          <cell r="V1062" t="str">
            <v>1770</v>
          </cell>
        </row>
        <row r="1063">
          <cell r="T1063" t="str">
            <v>1824</v>
          </cell>
          <cell r="U1063" t="str">
            <v>Северо-Крымское</v>
          </cell>
          <cell r="V1063" t="str">
            <v>1008</v>
          </cell>
        </row>
        <row r="1064">
          <cell r="T1064" t="str">
            <v>4072</v>
          </cell>
          <cell r="U1064" t="str">
            <v>Северо-Лугинецкое</v>
          </cell>
          <cell r="V1064" t="str">
            <v>1293</v>
          </cell>
        </row>
        <row r="1065">
          <cell r="T1065" t="str">
            <v>4197</v>
          </cell>
          <cell r="U1065" t="str">
            <v>Северо-Максимовское</v>
          </cell>
          <cell r="V1065" t="str">
            <v>1322</v>
          </cell>
        </row>
        <row r="1066">
          <cell r="T1066" t="str">
            <v>1676</v>
          </cell>
          <cell r="U1066" t="str">
            <v>Северо-Маячное</v>
          </cell>
          <cell r="V1066" t="str">
            <v>1B67</v>
          </cell>
        </row>
        <row r="1067">
          <cell r="T1067" t="str">
            <v>2940</v>
          </cell>
          <cell r="U1067" t="str">
            <v>Северо-Минеральное</v>
          </cell>
          <cell r="V1067" t="str">
            <v>1032</v>
          </cell>
        </row>
        <row r="1068">
          <cell r="T1068" t="str">
            <v>1169</v>
          </cell>
          <cell r="U1068" t="str">
            <v>Северо-Немчиновское</v>
          </cell>
          <cell r="V1068" t="str">
            <v>1746</v>
          </cell>
        </row>
        <row r="1069">
          <cell r="T1069" t="str">
            <v>1825</v>
          </cell>
          <cell r="U1069" t="str">
            <v>Северо-Нефтяное</v>
          </cell>
          <cell r="V1069" t="str">
            <v>1216</v>
          </cell>
        </row>
        <row r="1070">
          <cell r="T1070" t="str">
            <v>4025</v>
          </cell>
          <cell r="U1070" t="str">
            <v>Северо-Оленья площ.</v>
          </cell>
          <cell r="V1070" t="str">
            <v>1293</v>
          </cell>
        </row>
        <row r="1071">
          <cell r="T1071" t="str">
            <v>1925</v>
          </cell>
          <cell r="U1071" t="str">
            <v>Северо-Ореховское</v>
          </cell>
          <cell r="V1071" t="str">
            <v>A282</v>
          </cell>
        </row>
        <row r="1072">
          <cell r="T1072" t="str">
            <v>1786</v>
          </cell>
          <cell r="U1072" t="str">
            <v>Северо-Островное</v>
          </cell>
          <cell r="V1072" t="str">
            <v>1B38</v>
          </cell>
        </row>
        <row r="1073">
          <cell r="T1073" t="str">
            <v>1787</v>
          </cell>
          <cell r="U1073" t="str">
            <v>Северо-Покурское</v>
          </cell>
          <cell r="V1073" t="str">
            <v>1B38</v>
          </cell>
        </row>
        <row r="1074">
          <cell r="T1074" t="str">
            <v>1387</v>
          </cell>
          <cell r="U1074" t="str">
            <v>Северо-Родинское</v>
          </cell>
          <cell r="V1074" t="str">
            <v>1770</v>
          </cell>
        </row>
        <row r="1075">
          <cell r="T1075" t="str">
            <v>4264</v>
          </cell>
          <cell r="U1075" t="str">
            <v>Северо-Рюминское</v>
          </cell>
          <cell r="V1075" t="str">
            <v>1322</v>
          </cell>
        </row>
        <row r="1076">
          <cell r="T1076" t="str">
            <v>3018</v>
          </cell>
          <cell r="U1076" t="str">
            <v>Северо-Салымское</v>
          </cell>
          <cell r="V1076" t="str">
            <v>1214</v>
          </cell>
        </row>
        <row r="1077">
          <cell r="T1077" t="str">
            <v>2855</v>
          </cell>
          <cell r="U1077" t="str">
            <v>Северо-Свистельниковское</v>
          </cell>
          <cell r="V1077" t="str">
            <v>1008</v>
          </cell>
        </row>
        <row r="1078">
          <cell r="T1078" t="str">
            <v>1155</v>
          </cell>
          <cell r="U1078" t="str">
            <v>Северо-Тамаргинское</v>
          </cell>
          <cell r="V1078" t="str">
            <v>1746</v>
          </cell>
        </row>
        <row r="1079">
          <cell r="T1079" t="str">
            <v>1826</v>
          </cell>
          <cell r="U1079" t="str">
            <v>Северо-Тицино</v>
          </cell>
          <cell r="V1079" t="str">
            <v>1008</v>
          </cell>
        </row>
        <row r="1080">
          <cell r="T1080" t="str">
            <v>1156</v>
          </cell>
          <cell r="U1080" t="str">
            <v>Северо-Тямкинское</v>
          </cell>
          <cell r="V1080" t="str">
            <v>1746</v>
          </cell>
        </row>
        <row r="1081">
          <cell r="T1081" t="str">
            <v>3052</v>
          </cell>
          <cell r="U1081" t="str">
            <v>Северо-Уларское</v>
          </cell>
          <cell r="V1081" t="str">
            <v>1006</v>
          </cell>
        </row>
        <row r="1082">
          <cell r="T1082" t="str">
            <v>4198</v>
          </cell>
          <cell r="U1082" t="str">
            <v>Северо-Флеровское</v>
          </cell>
          <cell r="V1082" t="str">
            <v>1322</v>
          </cell>
        </row>
        <row r="1083">
          <cell r="T1083" t="str">
            <v>1827</v>
          </cell>
          <cell r="U1083" t="str">
            <v>Северо-Хадыженское</v>
          </cell>
          <cell r="V1083" t="str">
            <v>1008</v>
          </cell>
        </row>
        <row r="1084">
          <cell r="T1084" t="str">
            <v>1463</v>
          </cell>
          <cell r="U1084" t="str">
            <v>Северо-Ханчейское</v>
          </cell>
          <cell r="V1084" t="str">
            <v>1720</v>
          </cell>
        </row>
        <row r="1085">
          <cell r="T1085" t="str">
            <v>1502</v>
          </cell>
          <cell r="U1085" t="str">
            <v>Северо-Харампурское</v>
          </cell>
          <cell r="V1085" t="str">
            <v>1689</v>
          </cell>
        </row>
        <row r="1086">
          <cell r="T1086" t="str">
            <v>2139</v>
          </cell>
          <cell r="U1086" t="str">
            <v>Северо-Хохряковское</v>
          </cell>
          <cell r="V1086" t="str">
            <v>1743</v>
          </cell>
        </row>
        <row r="1087">
          <cell r="T1087" t="str">
            <v>4265</v>
          </cell>
          <cell r="U1087" t="str">
            <v>Северо-Шиханское</v>
          </cell>
          <cell r="V1087" t="str">
            <v>1322</v>
          </cell>
        </row>
        <row r="1088">
          <cell r="T1088" t="str">
            <v>1423</v>
          </cell>
          <cell r="U1088" t="str">
            <v>Северо-Юбилейное</v>
          </cell>
          <cell r="V1088" t="str">
            <v>1004</v>
          </cell>
        </row>
        <row r="1089">
          <cell r="T1089" t="str">
            <v>1705</v>
          </cell>
          <cell r="U1089" t="str">
            <v>Северско-Западно-Афипское</v>
          </cell>
          <cell r="V1089" t="str">
            <v>1216</v>
          </cell>
        </row>
        <row r="1090">
          <cell r="T1090" t="str">
            <v>4199</v>
          </cell>
          <cell r="U1090" t="str">
            <v>Селитьбенское</v>
          </cell>
          <cell r="V1090" t="str">
            <v>1322</v>
          </cell>
        </row>
        <row r="1091">
          <cell r="T1091" t="str">
            <v>4200</v>
          </cell>
          <cell r="U1091" t="str">
            <v>Семеновское</v>
          </cell>
          <cell r="V1091" t="str">
            <v>1322</v>
          </cell>
        </row>
        <row r="1092">
          <cell r="T1092" t="str">
            <v>1284</v>
          </cell>
          <cell r="U1092" t="str">
            <v>Семыкинское</v>
          </cell>
          <cell r="V1092" t="str">
            <v>1619</v>
          </cell>
        </row>
        <row r="1093">
          <cell r="T1093" t="str">
            <v>1677</v>
          </cell>
          <cell r="U1093" t="str">
            <v>Серафимовское</v>
          </cell>
          <cell r="V1093" t="str">
            <v>1B67</v>
          </cell>
        </row>
        <row r="1094">
          <cell r="T1094" t="str">
            <v>1678</v>
          </cell>
          <cell r="U1094" t="str">
            <v>Сергеевское</v>
          </cell>
          <cell r="V1094" t="str">
            <v>1B67</v>
          </cell>
        </row>
        <row r="1095">
          <cell r="T1095" t="str">
            <v>4201</v>
          </cell>
          <cell r="U1095" t="str">
            <v>Серноводское</v>
          </cell>
          <cell r="V1095" t="str">
            <v>1669</v>
          </cell>
        </row>
        <row r="1096">
          <cell r="T1096" t="str">
            <v>4305</v>
          </cell>
          <cell r="U1096" t="str">
            <v>Серноводское</v>
          </cell>
          <cell r="V1096" t="str">
            <v>1669</v>
          </cell>
        </row>
        <row r="1097">
          <cell r="T1097" t="str">
            <v>4202</v>
          </cell>
          <cell r="U1097" t="str">
            <v>Сидоровское</v>
          </cell>
          <cell r="V1097" t="str">
            <v>1322</v>
          </cell>
        </row>
        <row r="1098">
          <cell r="T1098" t="str">
            <v>1388</v>
          </cell>
          <cell r="U1098" t="str">
            <v>Скворцовское</v>
          </cell>
          <cell r="V1098" t="str">
            <v>1770</v>
          </cell>
        </row>
        <row r="1099">
          <cell r="T1099" t="str">
            <v>4249</v>
          </cell>
          <cell r="U1099" t="str">
            <v>Скифское</v>
          </cell>
          <cell r="V1099" t="str">
            <v>1322</v>
          </cell>
        </row>
        <row r="1100">
          <cell r="T1100" t="str">
            <v>4203</v>
          </cell>
          <cell r="U1100" t="str">
            <v>Славкинское</v>
          </cell>
          <cell r="V1100" t="str">
            <v>1322</v>
          </cell>
        </row>
        <row r="1101">
          <cell r="T1101" t="str">
            <v>1840</v>
          </cell>
          <cell r="U1101" t="str">
            <v>Славянское</v>
          </cell>
          <cell r="V1101" t="str">
            <v>1008</v>
          </cell>
        </row>
        <row r="1102">
          <cell r="T1102" t="str">
            <v>2858</v>
          </cell>
          <cell r="U1102" t="str">
            <v>Сладковское</v>
          </cell>
          <cell r="V1102" t="str">
            <v>1008</v>
          </cell>
        </row>
        <row r="1103">
          <cell r="T1103" t="str">
            <v>1170</v>
          </cell>
          <cell r="U1103" t="str">
            <v>Сложное</v>
          </cell>
          <cell r="V1103" t="str">
            <v>1746</v>
          </cell>
        </row>
        <row r="1104">
          <cell r="T1104" t="str">
            <v>1965</v>
          </cell>
          <cell r="U1104" t="str">
            <v>Случайное</v>
          </cell>
          <cell r="V1104" t="str">
            <v>1770</v>
          </cell>
        </row>
        <row r="1105">
          <cell r="T1105" t="str">
            <v>4204</v>
          </cell>
          <cell r="U1105" t="str">
            <v>Смагинское</v>
          </cell>
          <cell r="V1105" t="str">
            <v>1322</v>
          </cell>
        </row>
        <row r="1106">
          <cell r="T1106" t="str">
            <v>9993</v>
          </cell>
          <cell r="U1106" t="str">
            <v>СМН-Битум</v>
          </cell>
          <cell r="V1106" t="str">
            <v>1322</v>
          </cell>
        </row>
        <row r="1107">
          <cell r="T1107" t="str">
            <v>1389</v>
          </cell>
          <cell r="U1107" t="str">
            <v>Смоляное</v>
          </cell>
          <cell r="V1107" t="str">
            <v>1770</v>
          </cell>
        </row>
        <row r="1108">
          <cell r="T1108" t="str">
            <v>4238</v>
          </cell>
          <cell r="U1108" t="str">
            <v>Советское</v>
          </cell>
          <cell r="V1108" t="str">
            <v>1322</v>
          </cell>
        </row>
        <row r="1109">
          <cell r="T1109" t="str">
            <v>4010</v>
          </cell>
          <cell r="U1109" t="str">
            <v>Советское</v>
          </cell>
          <cell r="V1109" t="str">
            <v>1293</v>
          </cell>
        </row>
        <row r="1110">
          <cell r="T1110" t="str">
            <v>4073</v>
          </cell>
          <cell r="U1110" t="str">
            <v>Советское (ХМАО)</v>
          </cell>
          <cell r="V1110" t="str">
            <v>1293</v>
          </cell>
        </row>
        <row r="1111">
          <cell r="T1111" t="str">
            <v>1631</v>
          </cell>
          <cell r="U1111" t="str">
            <v>Совхозное</v>
          </cell>
          <cell r="V1111" t="str">
            <v>1006</v>
          </cell>
        </row>
        <row r="1112">
          <cell r="T1112" t="str">
            <v>3019</v>
          </cell>
          <cell r="U1112" t="str">
            <v>Солкинское</v>
          </cell>
          <cell r="V1112" t="str">
            <v>1214</v>
          </cell>
        </row>
        <row r="1113">
          <cell r="T1113" t="str">
            <v>1957</v>
          </cell>
          <cell r="U1113" t="str">
            <v>Соловьевское</v>
          </cell>
          <cell r="V1113" t="str">
            <v>1770</v>
          </cell>
        </row>
        <row r="1114">
          <cell r="T1114" t="str">
            <v>4205</v>
          </cell>
          <cell r="U1114" t="str">
            <v>Сологаевское</v>
          </cell>
          <cell r="V1114" t="str">
            <v>1322</v>
          </cell>
        </row>
        <row r="1115">
          <cell r="T1115" t="str">
            <v>1679</v>
          </cell>
          <cell r="U1115" t="str">
            <v>Солонцовское</v>
          </cell>
          <cell r="V1115" t="str">
            <v>1B67</v>
          </cell>
        </row>
        <row r="1116">
          <cell r="T1116" t="str">
            <v>1409</v>
          </cell>
          <cell r="U1116" t="str">
            <v>Солончаковое</v>
          </cell>
          <cell r="V1116" t="str">
            <v>1004</v>
          </cell>
        </row>
        <row r="1117">
          <cell r="T1117" t="str">
            <v>4206</v>
          </cell>
          <cell r="U1117" t="str">
            <v>Солоцкое</v>
          </cell>
          <cell r="V1117" t="str">
            <v>1322</v>
          </cell>
        </row>
        <row r="1118">
          <cell r="T1118" t="str">
            <v>3089</v>
          </cell>
          <cell r="U1118" t="str">
            <v>Соровское</v>
          </cell>
          <cell r="V1118" t="str">
            <v>1214</v>
          </cell>
        </row>
        <row r="1119">
          <cell r="T1119" t="str">
            <v>1766</v>
          </cell>
          <cell r="U1119" t="str">
            <v>Соровское</v>
          </cell>
          <cell r="V1119" t="str">
            <v>1B64</v>
          </cell>
        </row>
        <row r="1120">
          <cell r="T1120" t="str">
            <v>1390</v>
          </cell>
          <cell r="U1120" t="str">
            <v>Сорочинско-Никольское</v>
          </cell>
          <cell r="V1120" t="str">
            <v>1770</v>
          </cell>
        </row>
        <row r="1121">
          <cell r="T1121" t="str">
            <v>4207</v>
          </cell>
          <cell r="U1121" t="str">
            <v>Сосновское</v>
          </cell>
          <cell r="V1121" t="str">
            <v>1322</v>
          </cell>
        </row>
        <row r="1122">
          <cell r="T1122" t="str">
            <v>4208</v>
          </cell>
          <cell r="U1122" t="str">
            <v>Софинско-Дзержинское</v>
          </cell>
          <cell r="V1122" t="str">
            <v>1322</v>
          </cell>
        </row>
        <row r="1123">
          <cell r="T1123" t="str">
            <v>1953</v>
          </cell>
          <cell r="U1123" t="str">
            <v>Сочинское</v>
          </cell>
          <cell r="V1123" t="str">
            <v>1322</v>
          </cell>
        </row>
        <row r="1124">
          <cell r="T1124" t="str">
            <v>1619</v>
          </cell>
          <cell r="U1124" t="str">
            <v>Союзное</v>
          </cell>
          <cell r="V1124" t="str">
            <v>1006</v>
          </cell>
        </row>
        <row r="1125">
          <cell r="T1125" t="str">
            <v>1391</v>
          </cell>
          <cell r="U1125" t="str">
            <v>Спасское</v>
          </cell>
          <cell r="V1125" t="str">
            <v>1770</v>
          </cell>
        </row>
        <row r="1126">
          <cell r="T1126" t="str">
            <v>1680</v>
          </cell>
          <cell r="U1126" t="str">
            <v>Спасское</v>
          </cell>
          <cell r="V1126" t="str">
            <v>1B67</v>
          </cell>
        </row>
        <row r="1127">
          <cell r="T1127" t="str">
            <v>1392</v>
          </cell>
          <cell r="U1127" t="str">
            <v>Спиридоновское</v>
          </cell>
          <cell r="V1127" t="str">
            <v>1770</v>
          </cell>
        </row>
        <row r="1128">
          <cell r="T1128" t="str">
            <v>3021</v>
          </cell>
          <cell r="U1128" t="str">
            <v>Среднебалыкское</v>
          </cell>
          <cell r="V1128" t="str">
            <v>1214</v>
          </cell>
        </row>
        <row r="1129">
          <cell r="T1129" t="str">
            <v>3102</v>
          </cell>
          <cell r="U1129" t="str">
            <v>Среднебалыкское-Южная часть</v>
          </cell>
          <cell r="V1129" t="str">
            <v>1214</v>
          </cell>
        </row>
        <row r="1130">
          <cell r="T1130" t="str">
            <v>1257</v>
          </cell>
          <cell r="U1130" t="str">
            <v>Среднеботуобинское</v>
          </cell>
          <cell r="V1130" t="str">
            <v>1726</v>
          </cell>
        </row>
        <row r="1131">
          <cell r="T1131" t="str">
            <v>1204</v>
          </cell>
          <cell r="U1131" t="str">
            <v>Среднекеумское</v>
          </cell>
          <cell r="V1131" t="str">
            <v>1746</v>
          </cell>
        </row>
        <row r="1132">
          <cell r="T1132" t="str">
            <v>3041</v>
          </cell>
          <cell r="U1132" t="str">
            <v>Среднемакарихинское</v>
          </cell>
          <cell r="V1132" t="str">
            <v>1218</v>
          </cell>
        </row>
        <row r="1133">
          <cell r="T1133" t="str">
            <v>3020</v>
          </cell>
          <cell r="U1133" t="str">
            <v>Среднеугутское</v>
          </cell>
          <cell r="V1133" t="str">
            <v>1214</v>
          </cell>
        </row>
        <row r="1134">
          <cell r="T1134" t="str">
            <v>2933</v>
          </cell>
          <cell r="U1134" t="str">
            <v>Старогрозненское</v>
          </cell>
          <cell r="V1134" t="str">
            <v>1032</v>
          </cell>
        </row>
        <row r="1135">
          <cell r="T1135" t="str">
            <v>1681</v>
          </cell>
          <cell r="U1135" t="str">
            <v>Старо-Казанковское</v>
          </cell>
          <cell r="V1135" t="str">
            <v>1B67</v>
          </cell>
        </row>
        <row r="1136">
          <cell r="T1136" t="str">
            <v>1682</v>
          </cell>
          <cell r="U1136" t="str">
            <v>Старцевское</v>
          </cell>
          <cell r="V1136" t="str">
            <v>1B67</v>
          </cell>
        </row>
        <row r="1137">
          <cell r="T1137" t="str">
            <v>1683</v>
          </cell>
          <cell r="U1137" t="str">
            <v>Стахановское</v>
          </cell>
          <cell r="V1137" t="str">
            <v>1B67</v>
          </cell>
        </row>
        <row r="1138">
          <cell r="T1138" t="str">
            <v>1684</v>
          </cell>
          <cell r="U1138" t="str">
            <v>Степановское</v>
          </cell>
          <cell r="V1138" t="str">
            <v>1B67</v>
          </cell>
        </row>
        <row r="1139">
          <cell r="T1139" t="str">
            <v>1685</v>
          </cell>
          <cell r="U1139" t="str">
            <v>Столяровское</v>
          </cell>
          <cell r="V1139" t="str">
            <v>1B67</v>
          </cell>
        </row>
        <row r="1140">
          <cell r="T1140" t="str">
            <v>4012</v>
          </cell>
          <cell r="U1140" t="str">
            <v>Стрежевское</v>
          </cell>
          <cell r="V1140" t="str">
            <v>1293</v>
          </cell>
        </row>
        <row r="1141">
          <cell r="T1141" t="str">
            <v>4086</v>
          </cell>
          <cell r="U1141" t="str">
            <v>Стрежевское (ХМАО)</v>
          </cell>
          <cell r="V1141" t="str">
            <v>1293</v>
          </cell>
        </row>
        <row r="1142">
          <cell r="T1142" t="str">
            <v>1969</v>
          </cell>
          <cell r="U1142" t="str">
            <v>Стрелецкое</v>
          </cell>
          <cell r="V1142" t="str">
            <v>1770</v>
          </cell>
        </row>
        <row r="1143">
          <cell r="T1143" t="str">
            <v>4209</v>
          </cell>
          <cell r="U1143" t="str">
            <v>Стрельненское-Природоохр.зона</v>
          </cell>
          <cell r="V1143" t="str">
            <v>1322</v>
          </cell>
        </row>
        <row r="1144">
          <cell r="T1144" t="str">
            <v>4210</v>
          </cell>
          <cell r="U1144" t="str">
            <v>Субботинское</v>
          </cell>
          <cell r="V1144" t="str">
            <v>1322</v>
          </cell>
        </row>
        <row r="1145">
          <cell r="T1145" t="str">
            <v>1686</v>
          </cell>
          <cell r="U1145" t="str">
            <v>Субханкуловское</v>
          </cell>
          <cell r="V1145" t="str">
            <v>1B67</v>
          </cell>
        </row>
        <row r="1146">
          <cell r="T1146" t="str">
            <v>1441</v>
          </cell>
          <cell r="U1146" t="str">
            <v>Суворовское</v>
          </cell>
          <cell r="V1146" t="str">
            <v>1032</v>
          </cell>
        </row>
        <row r="1147">
          <cell r="T1147" t="str">
            <v>4254</v>
          </cell>
          <cell r="U1147" t="str">
            <v>Сударовское</v>
          </cell>
          <cell r="V1147" t="str">
            <v>1322</v>
          </cell>
        </row>
        <row r="1148">
          <cell r="T1148" t="str">
            <v>1244</v>
          </cell>
          <cell r="U1148" t="str">
            <v>Сузунское</v>
          </cell>
          <cell r="V1148" t="str">
            <v>1752</v>
          </cell>
        </row>
        <row r="1149">
          <cell r="T1149" t="str">
            <v>1866</v>
          </cell>
          <cell r="U1149" t="str">
            <v>Сузунское в пределах Южно-Сузунского ЛУ</v>
          </cell>
          <cell r="V1149" t="str">
            <v>1751</v>
          </cell>
        </row>
        <row r="1150">
          <cell r="T1150" t="str">
            <v>1197</v>
          </cell>
          <cell r="U1150" t="str">
            <v>Султангулово-Заглядинское</v>
          </cell>
          <cell r="V1150" t="str">
            <v>1770</v>
          </cell>
        </row>
        <row r="1151">
          <cell r="T1151" t="str">
            <v>3077</v>
          </cell>
          <cell r="U1151" t="str">
            <v>Сундурско-Нязинское</v>
          </cell>
          <cell r="V1151" t="str">
            <v>1253</v>
          </cell>
        </row>
        <row r="1152">
          <cell r="T1152" t="str">
            <v>4266</v>
          </cell>
          <cell r="U1152" t="str">
            <v>Супоневское</v>
          </cell>
          <cell r="V1152" t="str">
            <v>1322</v>
          </cell>
        </row>
        <row r="1153">
          <cell r="T1153" t="str">
            <v>4211</v>
          </cell>
          <cell r="U1153" t="str">
            <v>Сургутское</v>
          </cell>
          <cell r="V1153" t="str">
            <v>1322</v>
          </cell>
        </row>
        <row r="1154">
          <cell r="T1154" t="str">
            <v>2140</v>
          </cell>
          <cell r="U1154" t="str">
            <v>Сусликовское</v>
          </cell>
          <cell r="V1154" t="str">
            <v>1738</v>
          </cell>
        </row>
        <row r="1155">
          <cell r="T1155" t="str">
            <v>1632</v>
          </cell>
          <cell r="U1155" t="str">
            <v>Сухановское</v>
          </cell>
          <cell r="V1155" t="str">
            <v>1217</v>
          </cell>
        </row>
        <row r="1156">
          <cell r="T1156" t="str">
            <v>1404</v>
          </cell>
          <cell r="U1156" t="str">
            <v>Сухокумское</v>
          </cell>
          <cell r="V1156" t="str">
            <v>1004</v>
          </cell>
        </row>
        <row r="1157">
          <cell r="T1157" t="str">
            <v>1687</v>
          </cell>
          <cell r="U1157" t="str">
            <v>Сухоязское</v>
          </cell>
          <cell r="V1157" t="str">
            <v>1B67</v>
          </cell>
        </row>
        <row r="1158">
          <cell r="T1158" t="str">
            <v>4212</v>
          </cell>
          <cell r="U1158" t="str">
            <v>Сызранское</v>
          </cell>
          <cell r="V1158" t="str">
            <v>1322</v>
          </cell>
        </row>
        <row r="1159">
          <cell r="T1159" t="str">
            <v>1688</v>
          </cell>
          <cell r="U1159" t="str">
            <v>Табынское</v>
          </cell>
          <cell r="V1159" t="str">
            <v>1B67</v>
          </cell>
        </row>
        <row r="1160">
          <cell r="T1160" t="str">
            <v>1260</v>
          </cell>
          <cell r="U1160" t="str">
            <v>Таврическое</v>
          </cell>
          <cell r="V1160" t="str">
            <v>1746</v>
          </cell>
        </row>
        <row r="1161">
          <cell r="T1161" t="str">
            <v>1876</v>
          </cell>
          <cell r="U1161" t="str">
            <v>Таврическое (15677ХП)</v>
          </cell>
          <cell r="V1161" t="str">
            <v>1746</v>
          </cell>
        </row>
        <row r="1162">
          <cell r="T1162" t="str">
            <v>1877</v>
          </cell>
          <cell r="U1162" t="str">
            <v>Таврическое (15680ХП)</v>
          </cell>
          <cell r="V1162" t="str">
            <v>1746</v>
          </cell>
        </row>
        <row r="1163">
          <cell r="T1163" t="str">
            <v>4047</v>
          </cell>
          <cell r="U1163" t="str">
            <v>Тагайское</v>
          </cell>
          <cell r="V1163" t="str">
            <v>1293</v>
          </cell>
        </row>
        <row r="1164">
          <cell r="T1164" t="str">
            <v>1243</v>
          </cell>
          <cell r="U1164" t="str">
            <v>Тагульское</v>
          </cell>
          <cell r="V1164" t="str">
            <v>1752</v>
          </cell>
        </row>
        <row r="1165">
          <cell r="T1165" t="str">
            <v>1850</v>
          </cell>
          <cell r="U1165" t="str">
            <v>Тайлаковское</v>
          </cell>
          <cell r="V1165" t="str">
            <v>1B41</v>
          </cell>
        </row>
        <row r="1166">
          <cell r="T1166" t="str">
            <v>1689</v>
          </cell>
          <cell r="U1166" t="str">
            <v>Таймурзинское</v>
          </cell>
          <cell r="V1166" t="str">
            <v>1B67</v>
          </cell>
        </row>
        <row r="1167">
          <cell r="T1167" t="str">
            <v>1477</v>
          </cell>
          <cell r="U1167" t="str">
            <v>Тайтымское</v>
          </cell>
          <cell r="V1167" t="str">
            <v>1746</v>
          </cell>
        </row>
        <row r="1168">
          <cell r="T1168" t="str">
            <v>4034</v>
          </cell>
          <cell r="U1168" t="str">
            <v>Таловая площ.</v>
          </cell>
          <cell r="V1168" t="str">
            <v>1293</v>
          </cell>
        </row>
        <row r="1169">
          <cell r="T1169" t="str">
            <v>1426</v>
          </cell>
          <cell r="U1169" t="str">
            <v>Таловское</v>
          </cell>
          <cell r="V1169" t="str">
            <v>1004</v>
          </cell>
        </row>
        <row r="1170">
          <cell r="T1170" t="str">
            <v>1157</v>
          </cell>
          <cell r="U1170" t="str">
            <v>Тальцийское</v>
          </cell>
          <cell r="V1170" t="str">
            <v>1746</v>
          </cell>
        </row>
        <row r="1171">
          <cell r="T1171" t="str">
            <v>1158</v>
          </cell>
          <cell r="U1171" t="str">
            <v>Тамаргинское</v>
          </cell>
          <cell r="V1171" t="str">
            <v>1746</v>
          </cell>
        </row>
        <row r="1172">
          <cell r="T1172" t="str">
            <v>4045</v>
          </cell>
          <cell r="U1172" t="str">
            <v>Тамбаевское</v>
          </cell>
          <cell r="V1172" t="str">
            <v>1293</v>
          </cell>
        </row>
        <row r="1173">
          <cell r="T1173" t="str">
            <v>1393</v>
          </cell>
          <cell r="U1173" t="str">
            <v>Тананыкское</v>
          </cell>
          <cell r="V1173" t="str">
            <v>1770</v>
          </cell>
        </row>
        <row r="1174">
          <cell r="T1174" t="str">
            <v>1514</v>
          </cell>
          <cell r="U1174" t="str">
            <v>Тарасовское</v>
          </cell>
          <cell r="V1174" t="str">
            <v>1501</v>
          </cell>
        </row>
        <row r="1175">
          <cell r="T1175" t="str">
            <v>1515</v>
          </cell>
          <cell r="U1175" t="str">
            <v>Тарасовское (С-Тарасовский ЛУ)</v>
          </cell>
          <cell r="V1175" t="str">
            <v>1215</v>
          </cell>
        </row>
        <row r="1176">
          <cell r="T1176" t="str">
            <v>1394</v>
          </cell>
          <cell r="U1176" t="str">
            <v>Таращанское</v>
          </cell>
          <cell r="V1176" t="str">
            <v>1770</v>
          </cell>
        </row>
        <row r="1177">
          <cell r="T1177" t="str">
            <v>3030</v>
          </cell>
          <cell r="U1177" t="str">
            <v>Таркосейское</v>
          </cell>
          <cell r="V1177" t="str">
            <v>1005</v>
          </cell>
        </row>
        <row r="1178">
          <cell r="T1178" t="str">
            <v>1198</v>
          </cell>
          <cell r="U1178" t="str">
            <v>Тарханское</v>
          </cell>
          <cell r="V1178" t="str">
            <v>1770</v>
          </cell>
        </row>
        <row r="1179">
          <cell r="T1179" t="str">
            <v>1690</v>
          </cell>
          <cell r="U1179" t="str">
            <v>Татышлинское</v>
          </cell>
          <cell r="V1179" t="str">
            <v>1B67</v>
          </cell>
        </row>
        <row r="1180">
          <cell r="T1180" t="str">
            <v>1691</v>
          </cell>
          <cell r="U1180" t="str">
            <v>Ташлы-Кульское</v>
          </cell>
          <cell r="V1180" t="str">
            <v>1B67</v>
          </cell>
        </row>
        <row r="1181">
          <cell r="T1181" t="str">
            <v>2151</v>
          </cell>
          <cell r="U1181" t="str">
            <v>Твердиловское</v>
          </cell>
          <cell r="V1181" t="str">
            <v>1770</v>
          </cell>
        </row>
        <row r="1182">
          <cell r="T1182" t="str">
            <v>4213</v>
          </cell>
          <cell r="U1182" t="str">
            <v>Тверское</v>
          </cell>
          <cell r="V1182" t="str">
            <v>1322</v>
          </cell>
        </row>
        <row r="1183">
          <cell r="T1183" t="str">
            <v>1692</v>
          </cell>
          <cell r="U1183" t="str">
            <v>Тейрукское</v>
          </cell>
          <cell r="V1183" t="str">
            <v>1B67</v>
          </cell>
        </row>
        <row r="1184">
          <cell r="T1184" t="str">
            <v>1505</v>
          </cell>
          <cell r="U1184" t="str">
            <v>Текто-Харампурское</v>
          </cell>
          <cell r="V1184" t="str">
            <v>1005</v>
          </cell>
        </row>
        <row r="1185">
          <cell r="T1185" t="str">
            <v>1954</v>
          </cell>
          <cell r="U1185" t="str">
            <v>Телекеевское</v>
          </cell>
          <cell r="V1185" t="str">
            <v>1B67</v>
          </cell>
        </row>
        <row r="1186">
          <cell r="T1186" t="str">
            <v>3022</v>
          </cell>
          <cell r="U1186" t="str">
            <v>Тепловское</v>
          </cell>
          <cell r="V1186" t="str">
            <v>1214</v>
          </cell>
        </row>
        <row r="1187">
          <cell r="T1187" t="str">
            <v>1693</v>
          </cell>
          <cell r="U1187" t="str">
            <v>Тепляковское</v>
          </cell>
          <cell r="V1187" t="str">
            <v>1B67</v>
          </cell>
        </row>
        <row r="1188">
          <cell r="T1188" t="str">
            <v>1694</v>
          </cell>
          <cell r="U1188" t="str">
            <v>Тереклинское</v>
          </cell>
          <cell r="V1188" t="str">
            <v>1B67</v>
          </cell>
        </row>
        <row r="1189">
          <cell r="T1189" t="str">
            <v>2846</v>
          </cell>
          <cell r="U1189" t="str">
            <v>Терноватое</v>
          </cell>
          <cell r="V1189" t="str">
            <v>1008</v>
          </cell>
        </row>
        <row r="1190">
          <cell r="T1190" t="str">
            <v>1476</v>
          </cell>
          <cell r="U1190" t="str">
            <v>Терско-Камовский лицензионный блок</v>
          </cell>
          <cell r="V1190" t="str">
            <v>1317</v>
          </cell>
        </row>
        <row r="1191">
          <cell r="T1191" t="str">
            <v>1432</v>
          </cell>
          <cell r="U1191" t="str">
            <v>Тианетское</v>
          </cell>
          <cell r="V1191" t="str">
            <v>1004</v>
          </cell>
        </row>
        <row r="1192">
          <cell r="T1192" t="str">
            <v>1231</v>
          </cell>
          <cell r="U1192" t="str">
            <v>Тимано-Печорская провинция (Берганты-Мыльский ЛУ)</v>
          </cell>
          <cell r="V1192" t="str">
            <v>1741</v>
          </cell>
        </row>
        <row r="1193">
          <cell r="T1193" t="str">
            <v>1229</v>
          </cell>
          <cell r="U1193" t="str">
            <v>Тимано-Печорская провинция (Восточно-Воргамусюрский ЛУ)</v>
          </cell>
          <cell r="V1193" t="str">
            <v>1741</v>
          </cell>
        </row>
        <row r="1194">
          <cell r="T1194" t="str">
            <v>1228</v>
          </cell>
          <cell r="U1194" t="str">
            <v>Тимано-Печорская провинция (Роговский лицензионный участок)</v>
          </cell>
          <cell r="V1194" t="str">
            <v>1741</v>
          </cell>
        </row>
        <row r="1195">
          <cell r="T1195" t="str">
            <v>1230</v>
          </cell>
          <cell r="U1195" t="str">
            <v>Тимано-Печорская провинция(Уч.№2 Гряды Чернышева и Хорейвер)</v>
          </cell>
          <cell r="V1195" t="str">
            <v>1741</v>
          </cell>
        </row>
        <row r="1196">
          <cell r="T1196" t="str">
            <v>1248</v>
          </cell>
          <cell r="U1196" t="str">
            <v>Тимеевское</v>
          </cell>
          <cell r="V1196" t="str">
            <v>1253</v>
          </cell>
        </row>
        <row r="1197">
          <cell r="T1197" t="str">
            <v>1395</v>
          </cell>
          <cell r="U1197" t="str">
            <v>Токское</v>
          </cell>
          <cell r="V1197" t="str">
            <v>1770</v>
          </cell>
        </row>
        <row r="1198">
          <cell r="T1198" t="str">
            <v>1695</v>
          </cell>
          <cell r="U1198" t="str">
            <v>Толбазинское</v>
          </cell>
          <cell r="V1198" t="str">
            <v>1B67</v>
          </cell>
        </row>
        <row r="1199">
          <cell r="T1199" t="str">
            <v>1240</v>
          </cell>
          <cell r="U1199" t="str">
            <v>Толузаковское</v>
          </cell>
          <cell r="V1199" t="str">
            <v>1322</v>
          </cell>
        </row>
        <row r="1200">
          <cell r="T1200" t="str">
            <v>1639</v>
          </cell>
          <cell r="U1200" t="str">
            <v>Торгайское</v>
          </cell>
          <cell r="V1200" t="str">
            <v>1006</v>
          </cell>
        </row>
        <row r="1201">
          <cell r="T1201" t="str">
            <v>1767</v>
          </cell>
          <cell r="U1201" t="str">
            <v>Тортасинское</v>
          </cell>
          <cell r="V1201" t="str">
            <v>1B64</v>
          </cell>
        </row>
        <row r="1202">
          <cell r="T1202" t="str">
            <v>1298</v>
          </cell>
          <cell r="U1202" t="str">
            <v>Травнинское</v>
          </cell>
          <cell r="V1202" t="str">
            <v>1322</v>
          </cell>
        </row>
        <row r="1203">
          <cell r="T1203" t="str">
            <v>1851</v>
          </cell>
          <cell r="U1203" t="str">
            <v>Травяное</v>
          </cell>
          <cell r="V1203" t="str">
            <v>1B41</v>
          </cell>
        </row>
        <row r="1204">
          <cell r="T1204" t="str">
            <v>4042</v>
          </cell>
          <cell r="U1204" t="str">
            <v>Трайгородское</v>
          </cell>
          <cell r="V1204" t="str">
            <v>1293</v>
          </cell>
        </row>
        <row r="1205">
          <cell r="T1205" t="str">
            <v>4093</v>
          </cell>
          <cell r="U1205" t="str">
            <v>Трайгородско-Кондаковское</v>
          </cell>
          <cell r="V1205" t="str">
            <v>1293</v>
          </cell>
        </row>
        <row r="1206">
          <cell r="T1206" t="str">
            <v>1696</v>
          </cell>
          <cell r="U1206" t="str">
            <v>Троицкое</v>
          </cell>
          <cell r="V1206" t="str">
            <v>1B67</v>
          </cell>
        </row>
        <row r="1207">
          <cell r="T1207" t="str">
            <v>1697</v>
          </cell>
          <cell r="U1207" t="str">
            <v>Трошкинское</v>
          </cell>
          <cell r="V1207" t="str">
            <v>1B67</v>
          </cell>
        </row>
        <row r="1208">
          <cell r="T1208" t="str">
            <v>1698</v>
          </cell>
          <cell r="U1208" t="str">
            <v>Тузлукушевское</v>
          </cell>
          <cell r="V1208" t="str">
            <v>1B67</v>
          </cell>
        </row>
        <row r="1209">
          <cell r="T1209" t="str">
            <v>1699</v>
          </cell>
          <cell r="U1209" t="str">
            <v>Туймазинское</v>
          </cell>
          <cell r="V1209" t="str">
            <v>1B67</v>
          </cell>
        </row>
        <row r="1210">
          <cell r="T1210" t="str">
            <v>1111</v>
          </cell>
          <cell r="U1210" t="str">
            <v>Тунгор</v>
          </cell>
          <cell r="V1210" t="str">
            <v>1220</v>
          </cell>
        </row>
        <row r="1211">
          <cell r="T1211" t="str">
            <v>1849</v>
          </cell>
          <cell r="U1211" t="str">
            <v>Тункорское</v>
          </cell>
          <cell r="V1211" t="str">
            <v>1741</v>
          </cell>
        </row>
        <row r="1212">
          <cell r="T1212" t="str">
            <v>1410</v>
          </cell>
          <cell r="U1212" t="str">
            <v>Тюбинское</v>
          </cell>
          <cell r="V1212" t="str">
            <v>1004</v>
          </cell>
        </row>
        <row r="1213">
          <cell r="T1213" t="str">
            <v>1218</v>
          </cell>
          <cell r="U1213" t="str">
            <v>Тюменское</v>
          </cell>
          <cell r="V1213" t="str">
            <v>1740</v>
          </cell>
        </row>
        <row r="1214">
          <cell r="T1214" t="str">
            <v>1159</v>
          </cell>
          <cell r="U1214" t="str">
            <v>Тямкинское</v>
          </cell>
          <cell r="V1214" t="str">
            <v>1746</v>
          </cell>
        </row>
        <row r="1215">
          <cell r="T1215" t="str">
            <v>1828</v>
          </cell>
          <cell r="U1215" t="str">
            <v>Убеженское</v>
          </cell>
          <cell r="V1215" t="str">
            <v>1216</v>
          </cell>
        </row>
        <row r="1216">
          <cell r="T1216" t="str">
            <v>4214</v>
          </cell>
          <cell r="U1216" t="str">
            <v>Уваровское</v>
          </cell>
          <cell r="V1216" t="str">
            <v>1322</v>
          </cell>
        </row>
        <row r="1217">
          <cell r="T1217" t="str">
            <v>3023</v>
          </cell>
          <cell r="U1217" t="str">
            <v>Угутское</v>
          </cell>
          <cell r="V1217" t="str">
            <v>1214</v>
          </cell>
        </row>
        <row r="1218">
          <cell r="T1218" t="str">
            <v>1129</v>
          </cell>
          <cell r="U1218" t="str">
            <v>Узловое</v>
          </cell>
          <cell r="V1218" t="str">
            <v>1001</v>
          </cell>
        </row>
        <row r="1219">
          <cell r="T1219" t="str">
            <v>1845</v>
          </cell>
          <cell r="U1219" t="str">
            <v>Узун</v>
          </cell>
          <cell r="V1219" t="str">
            <v>1008</v>
          </cell>
        </row>
        <row r="1220">
          <cell r="T1220" t="str">
            <v>1224</v>
          </cell>
          <cell r="U1220" t="str">
            <v>Узунское</v>
          </cell>
          <cell r="V1220" t="str">
            <v>1742</v>
          </cell>
        </row>
        <row r="1221">
          <cell r="T1221" t="str">
            <v>1988</v>
          </cell>
          <cell r="U1221" t="str">
            <v>Узунское (Малочерногорский ЛУ)</v>
          </cell>
          <cell r="V1221" t="str">
            <v>1742</v>
          </cell>
        </row>
        <row r="1222">
          <cell r="T1222" t="str">
            <v>1928</v>
          </cell>
          <cell r="U1222" t="str">
            <v>Узунское Николаевское (Юртаевский ЛУ)</v>
          </cell>
          <cell r="V1222" t="str">
            <v>A282</v>
          </cell>
        </row>
        <row r="1223">
          <cell r="T1223" t="str">
            <v>1106</v>
          </cell>
          <cell r="U1223" t="str">
            <v>Уйглекуты</v>
          </cell>
          <cell r="V1223" t="str">
            <v>1220</v>
          </cell>
        </row>
        <row r="1224">
          <cell r="T1224" t="str">
            <v>1829</v>
          </cell>
          <cell r="U1224" t="str">
            <v>Украинское</v>
          </cell>
          <cell r="V1224" t="str">
            <v>1216</v>
          </cell>
        </row>
        <row r="1225">
          <cell r="T1225" t="str">
            <v>1199</v>
          </cell>
          <cell r="U1225" t="str">
            <v>Умирское</v>
          </cell>
          <cell r="V1225" t="str">
            <v>1770</v>
          </cell>
        </row>
        <row r="1226">
          <cell r="T1226" t="str">
            <v>1700</v>
          </cell>
          <cell r="U1226" t="str">
            <v>Уразметовское</v>
          </cell>
          <cell r="V1226" t="str">
            <v>1B67</v>
          </cell>
        </row>
        <row r="1227">
          <cell r="T1227" t="str">
            <v>2953</v>
          </cell>
          <cell r="U1227" t="str">
            <v>Уренгойское</v>
          </cell>
          <cell r="V1227" t="str">
            <v>1744</v>
          </cell>
        </row>
        <row r="1228">
          <cell r="T1228" t="str">
            <v>1860</v>
          </cell>
          <cell r="U1228" t="str">
            <v>Уренгойское (Вост.-Уренгойский л.у.)</v>
          </cell>
          <cell r="V1228" t="str">
            <v>1744</v>
          </cell>
        </row>
        <row r="1229">
          <cell r="T1229" t="str">
            <v>1861</v>
          </cell>
          <cell r="U1229" t="str">
            <v>Уренгойское (Ново-Уренгойский л.у.)</v>
          </cell>
          <cell r="V1229" t="str">
            <v>1744</v>
          </cell>
        </row>
        <row r="1230">
          <cell r="T1230" t="str">
            <v>1862</v>
          </cell>
          <cell r="U1230" t="str">
            <v>Уренгойское (Ресурсный л.у.)</v>
          </cell>
          <cell r="V1230" t="str">
            <v>1744</v>
          </cell>
        </row>
        <row r="1231">
          <cell r="T1231" t="str">
            <v>1160</v>
          </cell>
          <cell r="U1231" t="str">
            <v>Урненское</v>
          </cell>
          <cell r="V1231" t="str">
            <v>1746</v>
          </cell>
        </row>
        <row r="1232">
          <cell r="T1232" t="str">
            <v>1614</v>
          </cell>
          <cell r="U1232" t="str">
            <v>Урожайненское</v>
          </cell>
          <cell r="V1232" t="str">
            <v>1217</v>
          </cell>
        </row>
        <row r="1233">
          <cell r="T1233" t="str">
            <v>1716</v>
          </cell>
          <cell r="U1233" t="str">
            <v>Уршакское</v>
          </cell>
          <cell r="V1233" t="str">
            <v>1B67</v>
          </cell>
        </row>
        <row r="1234">
          <cell r="T1234" t="str">
            <v>1717</v>
          </cell>
          <cell r="U1234" t="str">
            <v>Усень-Ивановское</v>
          </cell>
          <cell r="V1234" t="str">
            <v>1B67</v>
          </cell>
        </row>
        <row r="1235">
          <cell r="T1235" t="str">
            <v>3042</v>
          </cell>
          <cell r="U1235" t="str">
            <v>Усино-Кушшорское</v>
          </cell>
          <cell r="V1235" t="str">
            <v>1099</v>
          </cell>
        </row>
        <row r="1236">
          <cell r="T1236" t="str">
            <v>3024</v>
          </cell>
          <cell r="U1236" t="str">
            <v>Усть-Балыкское</v>
          </cell>
          <cell r="V1236" t="str">
            <v>1214</v>
          </cell>
        </row>
        <row r="1237">
          <cell r="T1237" t="str">
            <v>1718</v>
          </cell>
          <cell r="U1237" t="str">
            <v>Устьикинское</v>
          </cell>
          <cell r="V1237" t="str">
            <v>1B67</v>
          </cell>
        </row>
        <row r="1238">
          <cell r="T1238" t="str">
            <v>1161</v>
          </cell>
          <cell r="U1238" t="str">
            <v>Усть-Тегусское</v>
          </cell>
          <cell r="V1238" t="str">
            <v>1746</v>
          </cell>
        </row>
        <row r="1239">
          <cell r="T1239" t="str">
            <v>1878</v>
          </cell>
          <cell r="U1239" t="str">
            <v>Усть-Тегусское (Урненский ЛУ)</v>
          </cell>
          <cell r="V1239" t="str">
            <v>1746</v>
          </cell>
        </row>
        <row r="1240">
          <cell r="T1240" t="str">
            <v>1879</v>
          </cell>
          <cell r="U1240" t="str">
            <v>Усть-Тегусское (Усть-Тег ЛУ)</v>
          </cell>
          <cell r="V1240" t="str">
            <v>1746</v>
          </cell>
        </row>
        <row r="1241">
          <cell r="T1241" t="str">
            <v>1128</v>
          </cell>
          <cell r="U1241" t="str">
            <v>Усть-Томи</v>
          </cell>
          <cell r="V1241" t="str">
            <v>1001</v>
          </cell>
        </row>
        <row r="1242">
          <cell r="T1242" t="str">
            <v>1517</v>
          </cell>
          <cell r="U1242" t="str">
            <v>Усть-Харампурское</v>
          </cell>
          <cell r="V1242" t="str">
            <v>1215</v>
          </cell>
        </row>
        <row r="1243">
          <cell r="T1243" t="str">
            <v>2910</v>
          </cell>
          <cell r="U1243" t="str">
            <v>Усть-Часельское</v>
          </cell>
          <cell r="V1243" t="str">
            <v>1617</v>
          </cell>
        </row>
        <row r="1244">
          <cell r="T1244" t="str">
            <v>1126</v>
          </cell>
          <cell r="U1244" t="str">
            <v>Усть-Эвай</v>
          </cell>
          <cell r="V1244" t="str">
            <v>1220</v>
          </cell>
        </row>
        <row r="1245">
          <cell r="T1245" t="str">
            <v>4215</v>
          </cell>
          <cell r="U1245" t="str">
            <v>Утевское</v>
          </cell>
          <cell r="V1245" t="str">
            <v>1322</v>
          </cell>
        </row>
        <row r="1246">
          <cell r="T1246" t="str">
            <v>1719</v>
          </cell>
          <cell r="U1246" t="str">
            <v>Уфимское</v>
          </cell>
          <cell r="V1246" t="str">
            <v>1B67</v>
          </cell>
        </row>
        <row r="1247">
          <cell r="T1247" t="str">
            <v>3025</v>
          </cell>
          <cell r="U1247" t="str">
            <v>Фаинское</v>
          </cell>
          <cell r="V1247" t="str">
            <v>1214</v>
          </cell>
        </row>
        <row r="1248">
          <cell r="T1248" t="str">
            <v>1904</v>
          </cell>
          <cell r="U1248" t="str">
            <v>Фаинское</v>
          </cell>
          <cell r="V1248" t="str">
            <v>1D10</v>
          </cell>
        </row>
        <row r="1249">
          <cell r="T1249" t="str">
            <v>2908</v>
          </cell>
          <cell r="U1249" t="str">
            <v>Фахировское</v>
          </cell>
          <cell r="V1249" t="str">
            <v>1617</v>
          </cell>
        </row>
        <row r="1250">
          <cell r="T1250" t="str">
            <v>1720</v>
          </cell>
          <cell r="U1250" t="str">
            <v>Федоровское</v>
          </cell>
          <cell r="V1250" t="str">
            <v>1B67</v>
          </cell>
        </row>
        <row r="1251">
          <cell r="T1251" t="str">
            <v>1973</v>
          </cell>
          <cell r="U1251" t="str">
            <v>Фекловское</v>
          </cell>
          <cell r="V1251" t="str">
            <v>1322</v>
          </cell>
        </row>
        <row r="1252">
          <cell r="T1252" t="str">
            <v>4216</v>
          </cell>
          <cell r="U1252" t="str">
            <v>Фестивальное</v>
          </cell>
          <cell r="V1252" t="str">
            <v>1322</v>
          </cell>
        </row>
        <row r="1253">
          <cell r="T1253" t="str">
            <v>1506</v>
          </cell>
          <cell r="U1253" t="str">
            <v>Фестивальное</v>
          </cell>
          <cell r="V1253" t="str">
            <v>1689</v>
          </cell>
        </row>
        <row r="1254">
          <cell r="T1254" t="str">
            <v>1751</v>
          </cell>
          <cell r="U1254" t="str">
            <v>Филичкинское</v>
          </cell>
          <cell r="V1254" t="str">
            <v>1770</v>
          </cell>
        </row>
        <row r="1255">
          <cell r="T1255" t="str">
            <v>1886</v>
          </cell>
          <cell r="U1255" t="str">
            <v>Фон Лан Дай</v>
          </cell>
          <cell r="V1255" t="str">
            <v>1841</v>
          </cell>
        </row>
        <row r="1256">
          <cell r="T1256" t="str">
            <v>1641</v>
          </cell>
          <cell r="U1256" t="str">
            <v>Фроловское</v>
          </cell>
          <cell r="V1256" t="str">
            <v>1006</v>
          </cell>
        </row>
        <row r="1257">
          <cell r="T1257" t="str">
            <v>1841</v>
          </cell>
          <cell r="U1257" t="str">
            <v>Фрунзенское</v>
          </cell>
          <cell r="V1257" t="str">
            <v>1008</v>
          </cell>
        </row>
        <row r="1258">
          <cell r="T1258" t="str">
            <v>1830</v>
          </cell>
          <cell r="U1258" t="str">
            <v>Хадыженская площадка</v>
          </cell>
          <cell r="V1258" t="str">
            <v>1008</v>
          </cell>
        </row>
        <row r="1259">
          <cell r="T1259" t="str">
            <v>1831</v>
          </cell>
          <cell r="U1259" t="str">
            <v>Хадыженское</v>
          </cell>
          <cell r="V1259" t="str">
            <v>1008</v>
          </cell>
        </row>
        <row r="1260">
          <cell r="T1260" t="str">
            <v>2906</v>
          </cell>
          <cell r="U1260" t="str">
            <v>Хадыженско-Нефтегорское</v>
          </cell>
          <cell r="V1260" t="str">
            <v>1008</v>
          </cell>
        </row>
        <row r="1261">
          <cell r="T1261" t="str">
            <v>1462</v>
          </cell>
          <cell r="U1261" t="str">
            <v>Хадырьяхинское</v>
          </cell>
          <cell r="V1261" t="str">
            <v>1720</v>
          </cell>
        </row>
        <row r="1262">
          <cell r="T1262" t="str">
            <v>2936</v>
          </cell>
          <cell r="U1262" t="str">
            <v>Ханкальское</v>
          </cell>
          <cell r="V1262" t="str">
            <v>1032</v>
          </cell>
        </row>
        <row r="1263">
          <cell r="T1263" t="str">
            <v>1501</v>
          </cell>
          <cell r="U1263" t="str">
            <v>Харампурское</v>
          </cell>
          <cell r="V1263" t="str">
            <v>1689</v>
          </cell>
        </row>
        <row r="1264">
          <cell r="T1264" t="str">
            <v>2522</v>
          </cell>
          <cell r="U1264" t="str">
            <v>Харампур-Таркинское</v>
          </cell>
          <cell r="V1264" t="str">
            <v>1005</v>
          </cell>
        </row>
        <row r="1265">
          <cell r="T1265" t="str">
            <v>1202</v>
          </cell>
          <cell r="U1265" t="str">
            <v>Харбижинское</v>
          </cell>
          <cell r="V1265" t="str">
            <v>1014</v>
          </cell>
        </row>
        <row r="1266">
          <cell r="T1266" t="str">
            <v>1778</v>
          </cell>
          <cell r="U1266" t="str">
            <v>Харматтан</v>
          </cell>
          <cell r="V1266" t="str">
            <v>1691</v>
          </cell>
        </row>
        <row r="1267">
          <cell r="T1267" t="str">
            <v>2914</v>
          </cell>
          <cell r="U1267" t="str">
            <v>Хасырейское</v>
          </cell>
          <cell r="V1267" t="str">
            <v>1218</v>
          </cell>
        </row>
        <row r="1268">
          <cell r="T1268" t="str">
            <v>2934</v>
          </cell>
          <cell r="U1268" t="str">
            <v>Хаян-Кортовское</v>
          </cell>
          <cell r="V1268" t="str">
            <v>1032</v>
          </cell>
        </row>
        <row r="1269">
          <cell r="T1269" t="str">
            <v>1293</v>
          </cell>
          <cell r="U1269" t="str">
            <v>Херсонское</v>
          </cell>
          <cell r="V1269" t="str">
            <v>1770</v>
          </cell>
        </row>
        <row r="1270">
          <cell r="T1270" t="str">
            <v>4217</v>
          </cell>
          <cell r="U1270" t="str">
            <v>Хилковское</v>
          </cell>
          <cell r="V1270" t="str">
            <v>1322</v>
          </cell>
        </row>
        <row r="1271">
          <cell r="T1271" t="str">
            <v>1721</v>
          </cell>
          <cell r="U1271" t="str">
            <v>Хмелевское</v>
          </cell>
          <cell r="V1271" t="str">
            <v>1B67</v>
          </cell>
        </row>
        <row r="1272">
          <cell r="T1272" t="str">
            <v>1521</v>
          </cell>
          <cell r="U1272" t="str">
            <v>Холмистое</v>
          </cell>
          <cell r="V1272" t="str">
            <v>1005</v>
          </cell>
        </row>
        <row r="1273">
          <cell r="T1273" t="str">
            <v>1832</v>
          </cell>
          <cell r="U1273" t="str">
            <v>Холмское</v>
          </cell>
          <cell r="V1273" t="str">
            <v>1216</v>
          </cell>
        </row>
        <row r="1274">
          <cell r="T1274" t="str">
            <v>4218</v>
          </cell>
          <cell r="U1274" t="str">
            <v>Хомяковское</v>
          </cell>
          <cell r="V1274" t="str">
            <v>1322</v>
          </cell>
        </row>
        <row r="1275">
          <cell r="T1275" t="str">
            <v>1833</v>
          </cell>
          <cell r="U1275" t="str">
            <v>Хопры</v>
          </cell>
          <cell r="V1275" t="str">
            <v>1008</v>
          </cell>
        </row>
        <row r="1276">
          <cell r="T1276" t="str">
            <v>1209</v>
          </cell>
          <cell r="U1276" t="str">
            <v>Хохловское</v>
          </cell>
          <cell r="V1276" t="str">
            <v>1764</v>
          </cell>
        </row>
        <row r="1277">
          <cell r="T1277" t="str">
            <v>2146</v>
          </cell>
          <cell r="U1277" t="str">
            <v>Хохряковское</v>
          </cell>
          <cell r="V1277" t="str">
            <v>1737</v>
          </cell>
        </row>
        <row r="1278">
          <cell r="T1278" t="str">
            <v>4235</v>
          </cell>
          <cell r="U1278" t="str">
            <v>Хребтовое</v>
          </cell>
          <cell r="V1278" t="str">
            <v>1322</v>
          </cell>
        </row>
        <row r="1279">
          <cell r="T1279" t="str">
            <v>1932</v>
          </cell>
          <cell r="U1279" t="str">
            <v>Хунин-6</v>
          </cell>
          <cell r="V1279" t="str">
            <v>A268</v>
          </cell>
        </row>
        <row r="1280">
          <cell r="T1280" t="str">
            <v>1962</v>
          </cell>
          <cell r="U1280" t="str">
            <v>Хуторское</v>
          </cell>
          <cell r="V1280" t="str">
            <v>1770</v>
          </cell>
        </row>
        <row r="1281">
          <cell r="T1281" t="str">
            <v>1396</v>
          </cell>
          <cell r="U1281" t="str">
            <v>Царичанское+Филатовское</v>
          </cell>
          <cell r="V1281" t="str">
            <v>1770</v>
          </cell>
        </row>
        <row r="1282">
          <cell r="T1282" t="str">
            <v>2152</v>
          </cell>
          <cell r="U1282" t="str">
            <v>Центральная Оха</v>
          </cell>
          <cell r="V1282" t="str">
            <v>1220</v>
          </cell>
        </row>
        <row r="1283">
          <cell r="T1283" t="str">
            <v>1742</v>
          </cell>
          <cell r="U1283" t="str">
            <v>Центрально - Ольгинское</v>
          </cell>
          <cell r="V1283" t="str">
            <v>1000</v>
          </cell>
        </row>
        <row r="1284">
          <cell r="T1284" t="str">
            <v>2136</v>
          </cell>
          <cell r="U1284" t="str">
            <v>Центрально-Алымское</v>
          </cell>
          <cell r="V1284" t="str">
            <v>1765</v>
          </cell>
        </row>
        <row r="1285">
          <cell r="T1285" t="str">
            <v>4017</v>
          </cell>
          <cell r="U1285" t="str">
            <v>Центрально-Вахская площ.</v>
          </cell>
          <cell r="V1285" t="str">
            <v>1293</v>
          </cell>
        </row>
        <row r="1286">
          <cell r="T1286" t="str">
            <v>1422</v>
          </cell>
          <cell r="U1286" t="str">
            <v>Центральное</v>
          </cell>
          <cell r="V1286" t="str">
            <v>1004</v>
          </cell>
        </row>
        <row r="1287">
          <cell r="T1287" t="str">
            <v>1283</v>
          </cell>
          <cell r="U1287" t="str">
            <v>Центрально-Кожевское</v>
          </cell>
          <cell r="V1287" t="str">
            <v>1619</v>
          </cell>
        </row>
        <row r="1288">
          <cell r="T1288" t="str">
            <v>2923</v>
          </cell>
          <cell r="U1288" t="str">
            <v>Центральнохорейверское</v>
          </cell>
          <cell r="V1288" t="str">
            <v>1088</v>
          </cell>
        </row>
        <row r="1289">
          <cell r="T1289" t="str">
            <v>1226</v>
          </cell>
          <cell r="U1289" t="str">
            <v>Чайво</v>
          </cell>
          <cell r="V1289" t="str">
            <v>7777</v>
          </cell>
        </row>
        <row r="1290">
          <cell r="T1290" t="str">
            <v>4090</v>
          </cell>
          <cell r="U1290" t="str">
            <v>Чапаевское</v>
          </cell>
          <cell r="V1290" t="str">
            <v>7772</v>
          </cell>
        </row>
        <row r="1291">
          <cell r="T1291" t="str">
            <v>1798</v>
          </cell>
          <cell r="U1291" t="str">
            <v>Чапровское</v>
          </cell>
          <cell r="V1291" t="str">
            <v>1C14</v>
          </cell>
        </row>
        <row r="1292">
          <cell r="T1292" t="str">
            <v>2912</v>
          </cell>
          <cell r="U1292" t="str">
            <v>Чатылькинское</v>
          </cell>
          <cell r="V1292" t="str">
            <v>1005</v>
          </cell>
        </row>
        <row r="1293">
          <cell r="T1293" t="str">
            <v>1723</v>
          </cell>
          <cell r="U1293" t="str">
            <v>Чекмагушевское</v>
          </cell>
          <cell r="V1293" t="str">
            <v>1B67</v>
          </cell>
        </row>
        <row r="1294">
          <cell r="T1294" t="str">
            <v>2944</v>
          </cell>
          <cell r="U1294" t="str">
            <v>Червленое</v>
          </cell>
          <cell r="V1294" t="str">
            <v>1032</v>
          </cell>
        </row>
        <row r="1295">
          <cell r="T1295" t="str">
            <v>1724</v>
          </cell>
          <cell r="U1295" t="str">
            <v>Чермасанское</v>
          </cell>
          <cell r="V1295" t="str">
            <v>1B67</v>
          </cell>
        </row>
        <row r="1296">
          <cell r="T1296" t="str">
            <v>1725</v>
          </cell>
          <cell r="U1296" t="str">
            <v>Черниговское</v>
          </cell>
          <cell r="V1296" t="str">
            <v>1B67</v>
          </cell>
        </row>
        <row r="1297">
          <cell r="T1297" t="str">
            <v>2915</v>
          </cell>
          <cell r="U1297" t="str">
            <v>Черпаюское</v>
          </cell>
          <cell r="V1297" t="str">
            <v>1218</v>
          </cell>
        </row>
        <row r="1298">
          <cell r="T1298" t="str">
            <v>1726</v>
          </cell>
          <cell r="U1298" t="str">
            <v>Четырманское</v>
          </cell>
          <cell r="V1298" t="str">
            <v>1B67</v>
          </cell>
        </row>
        <row r="1299">
          <cell r="T1299" t="str">
            <v>1208</v>
          </cell>
          <cell r="U1299" t="str">
            <v>Чехлонейское</v>
          </cell>
          <cell r="V1299" t="str">
            <v>1764</v>
          </cell>
        </row>
        <row r="1300">
          <cell r="T1300" t="str">
            <v>4219</v>
          </cell>
          <cell r="U1300" t="str">
            <v>Чеховское</v>
          </cell>
          <cell r="V1300" t="str">
            <v>1322</v>
          </cell>
        </row>
        <row r="1301">
          <cell r="T1301" t="str">
            <v>1916</v>
          </cell>
          <cell r="U1301" t="str">
            <v>Чистинное</v>
          </cell>
          <cell r="V1301" t="str">
            <v>A278</v>
          </cell>
        </row>
        <row r="1302">
          <cell r="T1302" t="str">
            <v>4013</v>
          </cell>
          <cell r="U1302" t="str">
            <v>Чкаловское</v>
          </cell>
          <cell r="V1302" t="str">
            <v>1293</v>
          </cell>
        </row>
        <row r="1303">
          <cell r="T1303" t="str">
            <v>3095</v>
          </cell>
          <cell r="U1303" t="str">
            <v>Чулпанское</v>
          </cell>
          <cell r="V1303" t="str">
            <v>1322</v>
          </cell>
        </row>
        <row r="1304">
          <cell r="T1304" t="str">
            <v>2956</v>
          </cell>
          <cell r="U1304" t="str">
            <v>Чумаковское</v>
          </cell>
          <cell r="V1304" t="str">
            <v>1216</v>
          </cell>
        </row>
        <row r="1305">
          <cell r="T1305" t="str">
            <v>1869</v>
          </cell>
          <cell r="U1305" t="str">
            <v>Чутырское</v>
          </cell>
          <cell r="V1305" t="str">
            <v>1253</v>
          </cell>
        </row>
        <row r="1306">
          <cell r="T1306" t="str">
            <v>3078</v>
          </cell>
          <cell r="U1306" t="str">
            <v>Чутырско-Киенгопское</v>
          </cell>
          <cell r="V1306" t="str">
            <v>1253</v>
          </cell>
        </row>
        <row r="1307">
          <cell r="T1307" t="str">
            <v>1727</v>
          </cell>
          <cell r="U1307" t="str">
            <v>Шавьядинское</v>
          </cell>
          <cell r="V1307" t="str">
            <v>1B67</v>
          </cell>
        </row>
        <row r="1308">
          <cell r="T1308" t="str">
            <v>1728</v>
          </cell>
          <cell r="U1308" t="str">
            <v>Шакшинское</v>
          </cell>
          <cell r="V1308" t="str">
            <v>1B67</v>
          </cell>
        </row>
        <row r="1309">
          <cell r="T1309" t="str">
            <v>1729</v>
          </cell>
          <cell r="U1309" t="str">
            <v>Шамовское</v>
          </cell>
          <cell r="V1309" t="str">
            <v>1B67</v>
          </cell>
        </row>
        <row r="1310">
          <cell r="T1310" t="str">
            <v>1431</v>
          </cell>
          <cell r="U1310" t="str">
            <v>Шамхал-Булак</v>
          </cell>
          <cell r="V1310" t="str">
            <v>1143</v>
          </cell>
        </row>
        <row r="1311">
          <cell r="T1311" t="str">
            <v>1147</v>
          </cell>
          <cell r="U1311" t="str">
            <v>Шарканское</v>
          </cell>
          <cell r="V1311" t="str">
            <v>1253</v>
          </cell>
        </row>
        <row r="1312">
          <cell r="T1312" t="str">
            <v>4267</v>
          </cell>
          <cell r="U1312" t="str">
            <v>Шарлыкское</v>
          </cell>
          <cell r="V1312" t="str">
            <v>1322</v>
          </cell>
        </row>
        <row r="1313">
          <cell r="T1313" t="str">
            <v>1730</v>
          </cell>
          <cell r="U1313" t="str">
            <v>Шафрановское</v>
          </cell>
          <cell r="V1313" t="str">
            <v>1B67</v>
          </cell>
        </row>
        <row r="1314">
          <cell r="T1314" t="str">
            <v>1887</v>
          </cell>
          <cell r="U1314" t="str">
            <v>Шахъягунское</v>
          </cell>
          <cell r="V1314" t="str">
            <v>1214</v>
          </cell>
        </row>
        <row r="1315">
          <cell r="T1315" t="str">
            <v>1731</v>
          </cell>
          <cell r="U1315" t="str">
            <v>Шелкановское</v>
          </cell>
          <cell r="V1315" t="str">
            <v>1B67</v>
          </cell>
        </row>
        <row r="1316">
          <cell r="T1316" t="str">
            <v>1835</v>
          </cell>
          <cell r="U1316" t="str">
            <v>Шептальское</v>
          </cell>
          <cell r="V1316" t="str">
            <v>1216</v>
          </cell>
        </row>
        <row r="1317">
          <cell r="T1317" t="str">
            <v>1732</v>
          </cell>
          <cell r="U1317" t="str">
            <v>Шимское</v>
          </cell>
          <cell r="V1317" t="str">
            <v>1B67</v>
          </cell>
        </row>
        <row r="1318">
          <cell r="T1318" t="str">
            <v>1733</v>
          </cell>
          <cell r="U1318" t="str">
            <v>Шингакульское</v>
          </cell>
          <cell r="V1318" t="str">
            <v>1B67</v>
          </cell>
        </row>
        <row r="1319">
          <cell r="T1319" t="str">
            <v>1843</v>
          </cell>
          <cell r="U1319" t="str">
            <v>Ширванское (Адыгея)</v>
          </cell>
          <cell r="V1319" t="str">
            <v>1008</v>
          </cell>
        </row>
        <row r="1320">
          <cell r="T1320" t="str">
            <v>1834</v>
          </cell>
          <cell r="U1320" t="str">
            <v>Широкая Балка</v>
          </cell>
          <cell r="V1320" t="str">
            <v>1008</v>
          </cell>
        </row>
        <row r="1321">
          <cell r="T1321" t="str">
            <v>1397</v>
          </cell>
          <cell r="U1321" t="str">
            <v>Широкодольское</v>
          </cell>
          <cell r="V1321" t="str">
            <v>1770</v>
          </cell>
        </row>
        <row r="1322">
          <cell r="T1322" t="str">
            <v>1296</v>
          </cell>
          <cell r="U1322" t="str">
            <v>Широкодольское</v>
          </cell>
          <cell r="V1322" t="str">
            <v>1322</v>
          </cell>
        </row>
        <row r="1323">
          <cell r="T1323" t="str">
            <v>4061</v>
          </cell>
          <cell r="U1323" t="str">
            <v>Широтное</v>
          </cell>
          <cell r="V1323" t="str">
            <v>1293</v>
          </cell>
        </row>
        <row r="1324">
          <cell r="T1324" t="str">
            <v>4268</v>
          </cell>
          <cell r="U1324" t="str">
            <v>Шиханское</v>
          </cell>
          <cell r="V1324" t="str">
            <v>1322</v>
          </cell>
        </row>
        <row r="1325">
          <cell r="T1325" t="str">
            <v>1734</v>
          </cell>
          <cell r="U1325" t="str">
            <v>Шкаповское</v>
          </cell>
          <cell r="V1325" t="str">
            <v>1B67</v>
          </cell>
        </row>
        <row r="1326">
          <cell r="T1326" t="str">
            <v>1241</v>
          </cell>
          <cell r="U1326" t="str">
            <v>Школьное</v>
          </cell>
          <cell r="V1326" t="str">
            <v>1770</v>
          </cell>
        </row>
        <row r="1327">
          <cell r="T1327" t="str">
            <v>4220</v>
          </cell>
          <cell r="U1327" t="str">
            <v>Шпильское</v>
          </cell>
          <cell r="V1327" t="str">
            <v>1322</v>
          </cell>
        </row>
        <row r="1328">
          <cell r="T1328" t="str">
            <v>1398</v>
          </cell>
          <cell r="U1328" t="str">
            <v>Шулаевское</v>
          </cell>
          <cell r="V1328" t="str">
            <v>1770</v>
          </cell>
        </row>
        <row r="1329">
          <cell r="T1329" t="str">
            <v>4221</v>
          </cell>
          <cell r="U1329" t="str">
            <v>Шумолгинское</v>
          </cell>
          <cell r="V1329" t="str">
            <v>1322</v>
          </cell>
        </row>
        <row r="1330">
          <cell r="T1330" t="str">
            <v>1115</v>
          </cell>
          <cell r="U1330" t="str">
            <v>Шхунное</v>
          </cell>
          <cell r="V1330" t="str">
            <v>1001</v>
          </cell>
        </row>
        <row r="1331">
          <cell r="T1331" t="str">
            <v>1628</v>
          </cell>
          <cell r="U1331" t="str">
            <v>Эбелекское</v>
          </cell>
          <cell r="V1331" t="str">
            <v>1006</v>
          </cell>
        </row>
        <row r="1332">
          <cell r="T1332" t="str">
            <v>2935</v>
          </cell>
          <cell r="U1332" t="str">
            <v>Эльдаровское</v>
          </cell>
          <cell r="V1332" t="str">
            <v>1032</v>
          </cell>
        </row>
        <row r="1333">
          <cell r="T1333" t="str">
            <v>1419</v>
          </cell>
          <cell r="U1333" t="str">
            <v>Эмировское</v>
          </cell>
          <cell r="V1333" t="str">
            <v>1004</v>
          </cell>
        </row>
        <row r="1334">
          <cell r="T1334" t="str">
            <v>1253</v>
          </cell>
          <cell r="U1334" t="str">
            <v>Эниторское</v>
          </cell>
          <cell r="V1334" t="str">
            <v>1737</v>
          </cell>
        </row>
        <row r="1335">
          <cell r="T1335" t="str">
            <v>1970</v>
          </cell>
          <cell r="U1335" t="str">
            <v>Энское</v>
          </cell>
          <cell r="V1335" t="str">
            <v>1770</v>
          </cell>
        </row>
        <row r="1336">
          <cell r="T1336" t="str">
            <v>1942</v>
          </cell>
          <cell r="U1336" t="str">
            <v>Эргинский участок недр включающий часть Приобского нефт м-р</v>
          </cell>
          <cell r="V1336" t="str">
            <v>1000</v>
          </cell>
        </row>
        <row r="1337">
          <cell r="T1337" t="str">
            <v>1281</v>
          </cell>
          <cell r="U1337" t="str">
            <v>Эриклейское</v>
          </cell>
          <cell r="V1337" t="str">
            <v>1322</v>
          </cell>
        </row>
        <row r="1338">
          <cell r="T1338" t="str">
            <v>1101</v>
          </cell>
          <cell r="U1338" t="str">
            <v>Эхаби</v>
          </cell>
          <cell r="V1338" t="str">
            <v>1220</v>
          </cell>
        </row>
        <row r="1339">
          <cell r="T1339" t="str">
            <v>1735</v>
          </cell>
          <cell r="U1339" t="str">
            <v>Юбилейное</v>
          </cell>
          <cell r="V1339" t="str">
            <v>1B67</v>
          </cell>
        </row>
        <row r="1340">
          <cell r="T1340" t="str">
            <v>1414</v>
          </cell>
          <cell r="U1340" t="str">
            <v>Юбилейное</v>
          </cell>
          <cell r="V1340" t="str">
            <v>1004</v>
          </cell>
        </row>
        <row r="1341">
          <cell r="T1341" t="str">
            <v>1736</v>
          </cell>
          <cell r="U1341" t="str">
            <v>Югомашевское</v>
          </cell>
          <cell r="V1341" t="str">
            <v>1B67</v>
          </cell>
        </row>
        <row r="1342">
          <cell r="T1342" t="str">
            <v>4222</v>
          </cell>
          <cell r="U1342" t="str">
            <v>Юдинское</v>
          </cell>
          <cell r="V1342" t="str">
            <v>1322</v>
          </cell>
        </row>
        <row r="1343">
          <cell r="T1343" t="str">
            <v>1790</v>
          </cell>
          <cell r="U1343" t="str">
            <v>Южно-Аганское</v>
          </cell>
          <cell r="V1343" t="str">
            <v>1B38</v>
          </cell>
        </row>
        <row r="1344">
          <cell r="T1344" t="str">
            <v>3043</v>
          </cell>
          <cell r="U1344" t="str">
            <v>Южно-Баганское</v>
          </cell>
          <cell r="V1344" t="str">
            <v>1218</v>
          </cell>
        </row>
        <row r="1345">
          <cell r="T1345" t="str">
            <v>3026</v>
          </cell>
          <cell r="U1345" t="str">
            <v>Южно-Балыкское</v>
          </cell>
          <cell r="V1345" t="str">
            <v>1214</v>
          </cell>
        </row>
        <row r="1346">
          <cell r="T1346" t="str">
            <v>1255</v>
          </cell>
          <cell r="U1346" t="str">
            <v>Южно-Барсуковское</v>
          </cell>
          <cell r="V1346" t="str">
            <v>1322</v>
          </cell>
        </row>
        <row r="1347">
          <cell r="T1347" t="str">
            <v>1439</v>
          </cell>
          <cell r="U1347" t="str">
            <v>Южно-Буйнакское</v>
          </cell>
          <cell r="V1347" t="str">
            <v>1004</v>
          </cell>
        </row>
        <row r="1348">
          <cell r="T1348" t="str">
            <v>4244</v>
          </cell>
          <cell r="U1348" t="str">
            <v>Южно-Бутлеровское</v>
          </cell>
          <cell r="V1348" t="str">
            <v>1322</v>
          </cell>
        </row>
        <row r="1349">
          <cell r="T1349" t="str">
            <v>1737</v>
          </cell>
          <cell r="U1349" t="str">
            <v>Южно-Введеновское</v>
          </cell>
          <cell r="V1349" t="str">
            <v>1B67</v>
          </cell>
        </row>
        <row r="1350">
          <cell r="T1350" t="str">
            <v>1162</v>
          </cell>
          <cell r="U1350" t="str">
            <v>Южно-Венихъяртское</v>
          </cell>
          <cell r="V1350" t="str">
            <v>1746</v>
          </cell>
        </row>
        <row r="1351">
          <cell r="T1351" t="str">
            <v>3044</v>
          </cell>
          <cell r="U1351" t="str">
            <v>Южно-Веякское</v>
          </cell>
          <cell r="V1351" t="str">
            <v>1099</v>
          </cell>
        </row>
        <row r="1352">
          <cell r="T1352" t="str">
            <v>1270</v>
          </cell>
          <cell r="U1352" t="str">
            <v>Южно-Волостновское</v>
          </cell>
          <cell r="V1352" t="str">
            <v>1770</v>
          </cell>
        </row>
        <row r="1353">
          <cell r="T1353" t="str">
            <v>1163</v>
          </cell>
          <cell r="U1353" t="str">
            <v>Южно-Гавриковское</v>
          </cell>
          <cell r="V1353" t="str">
            <v>1746</v>
          </cell>
        </row>
        <row r="1354">
          <cell r="T1354" t="str">
            <v>1875</v>
          </cell>
          <cell r="U1354" t="str">
            <v>Южно-Гавриковское (Усть-Тег ЛУ)</v>
          </cell>
          <cell r="V1354" t="str">
            <v>1746</v>
          </cell>
        </row>
        <row r="1355">
          <cell r="T1355" t="str">
            <v>1874</v>
          </cell>
          <cell r="U1355" t="str">
            <v>Южно-Гавриковское (Ю-Гавриков ЛУ)</v>
          </cell>
          <cell r="V1355" t="str">
            <v>1746</v>
          </cell>
        </row>
        <row r="1356">
          <cell r="T1356" t="str">
            <v>1459</v>
          </cell>
          <cell r="U1356" t="str">
            <v>Южно-Геологическое</v>
          </cell>
          <cell r="V1356" t="str">
            <v>1720</v>
          </cell>
        </row>
        <row r="1357">
          <cell r="T1357" t="str">
            <v>1268</v>
          </cell>
          <cell r="U1357" t="str">
            <v>Южно-Даниловское</v>
          </cell>
          <cell r="V1357" t="str">
            <v>7773</v>
          </cell>
        </row>
        <row r="1358">
          <cell r="T1358" t="str">
            <v>1738</v>
          </cell>
          <cell r="U1358" t="str">
            <v>Южное</v>
          </cell>
          <cell r="V1358" t="str">
            <v>1B67</v>
          </cell>
        </row>
        <row r="1359">
          <cell r="T1359" t="str">
            <v>1611</v>
          </cell>
          <cell r="U1359" t="str">
            <v>Южное</v>
          </cell>
          <cell r="V1359" t="str">
            <v>1006</v>
          </cell>
        </row>
        <row r="1360">
          <cell r="T1360" t="str">
            <v>1600</v>
          </cell>
          <cell r="U1360" t="str">
            <v>Южное-Острогорское</v>
          </cell>
          <cell r="V1360" t="str">
            <v>1217</v>
          </cell>
        </row>
        <row r="1361">
          <cell r="T1361" t="str">
            <v>3079</v>
          </cell>
          <cell r="U1361" t="str">
            <v>Южно-Киенгопское</v>
          </cell>
          <cell r="V1361" t="str">
            <v>1253</v>
          </cell>
        </row>
        <row r="1362">
          <cell r="T1362" t="str">
            <v>1470</v>
          </cell>
          <cell r="U1362" t="str">
            <v>Южно-Ключевое</v>
          </cell>
          <cell r="V1362" t="str">
            <v>1216</v>
          </cell>
        </row>
        <row r="1363">
          <cell r="T1363" t="str">
            <v>3047</v>
          </cell>
          <cell r="U1363" t="str">
            <v>Южно-Ключевое (Вост. Залив)</v>
          </cell>
          <cell r="V1363" t="str">
            <v>1216</v>
          </cell>
        </row>
        <row r="1364">
          <cell r="T1364" t="str">
            <v>1753</v>
          </cell>
          <cell r="U1364" t="str">
            <v>Южно-Кулагинское</v>
          </cell>
          <cell r="V1364" t="str">
            <v>1770</v>
          </cell>
        </row>
        <row r="1365">
          <cell r="T1365" t="str">
            <v>1433</v>
          </cell>
          <cell r="U1365" t="str">
            <v>Южно-Кумухское</v>
          </cell>
          <cell r="V1365" t="str">
            <v>1004</v>
          </cell>
        </row>
        <row r="1366">
          <cell r="T1366" t="str">
            <v>1144</v>
          </cell>
          <cell r="U1366" t="str">
            <v>Южно-Люкское</v>
          </cell>
          <cell r="V1366" t="str">
            <v>1253</v>
          </cell>
        </row>
        <row r="1367">
          <cell r="T1367" t="str">
            <v>2857</v>
          </cell>
          <cell r="U1367" t="str">
            <v>Южно-Морозовское</v>
          </cell>
          <cell r="V1367" t="str">
            <v>1216</v>
          </cell>
        </row>
        <row r="1368">
          <cell r="T1368" t="str">
            <v>4223</v>
          </cell>
          <cell r="U1368" t="str">
            <v>Южно-Неприковское</v>
          </cell>
          <cell r="V1368" t="str">
            <v>1322</v>
          </cell>
        </row>
        <row r="1369">
          <cell r="T1369" t="str">
            <v>4224</v>
          </cell>
          <cell r="U1369" t="str">
            <v>Южно-Орловское</v>
          </cell>
          <cell r="V1369" t="str">
            <v>1322</v>
          </cell>
        </row>
        <row r="1370">
          <cell r="T1370" t="str">
            <v>1927</v>
          </cell>
          <cell r="U1370" t="str">
            <v>Южно-Островное</v>
          </cell>
          <cell r="V1370" t="str">
            <v>A282</v>
          </cell>
        </row>
        <row r="1371">
          <cell r="T1371" t="str">
            <v>1205</v>
          </cell>
          <cell r="U1371" t="str">
            <v>Южно-Петьегское</v>
          </cell>
          <cell r="V1371" t="str">
            <v>1746</v>
          </cell>
        </row>
        <row r="1372">
          <cell r="T1372" t="str">
            <v>1986</v>
          </cell>
          <cell r="U1372" t="str">
            <v>Южно-Плотниковское</v>
          </cell>
          <cell r="V1372" t="str">
            <v>1322</v>
          </cell>
        </row>
        <row r="1373">
          <cell r="T1373" t="str">
            <v>1642</v>
          </cell>
          <cell r="U1373" t="str">
            <v>Южно-Поварковское</v>
          </cell>
          <cell r="V1373" t="str">
            <v>1006</v>
          </cell>
        </row>
        <row r="1374">
          <cell r="T1374" t="str">
            <v>1791</v>
          </cell>
          <cell r="U1374" t="str">
            <v>Южно-Покамасовское</v>
          </cell>
          <cell r="V1374" t="str">
            <v>1B38</v>
          </cell>
        </row>
        <row r="1375">
          <cell r="T1375" t="str">
            <v>1460</v>
          </cell>
          <cell r="U1375" t="str">
            <v>Южно-Пырейное</v>
          </cell>
          <cell r="V1375" t="str">
            <v>1720</v>
          </cell>
        </row>
        <row r="1376">
          <cell r="T1376" t="str">
            <v>1399</v>
          </cell>
          <cell r="U1376" t="str">
            <v>Южно-Радовское</v>
          </cell>
          <cell r="V1376" t="str">
            <v>1770</v>
          </cell>
        </row>
        <row r="1377">
          <cell r="T1377" t="str">
            <v>3082</v>
          </cell>
          <cell r="U1377" t="str">
            <v>Южно-Русское</v>
          </cell>
          <cell r="V1377" t="str">
            <v>1005</v>
          </cell>
        </row>
        <row r="1378">
          <cell r="T1378" t="str">
            <v>4272</v>
          </cell>
          <cell r="U1378" t="str">
            <v>Южно-Славкинское</v>
          </cell>
          <cell r="V1378" t="str">
            <v>1322</v>
          </cell>
        </row>
        <row r="1379">
          <cell r="T1379" t="str">
            <v>2847</v>
          </cell>
          <cell r="U1379" t="str">
            <v>Южно-Сладковское</v>
          </cell>
          <cell r="V1379" t="str">
            <v>1008</v>
          </cell>
        </row>
        <row r="1380">
          <cell r="T1380" t="str">
            <v>1400</v>
          </cell>
          <cell r="U1380" t="str">
            <v>Южно-Спиридоновское</v>
          </cell>
          <cell r="V1380" t="str">
            <v>1770</v>
          </cell>
        </row>
        <row r="1381">
          <cell r="T1381" t="str">
            <v>1200</v>
          </cell>
          <cell r="U1381" t="str">
            <v>Южно-Султангуловское</v>
          </cell>
          <cell r="V1381" t="str">
            <v>1770</v>
          </cell>
        </row>
        <row r="1382">
          <cell r="T1382" t="str">
            <v>3027</v>
          </cell>
          <cell r="U1382" t="str">
            <v>Южно-Сургутское</v>
          </cell>
          <cell r="V1382" t="str">
            <v>1214</v>
          </cell>
        </row>
        <row r="1383">
          <cell r="T1383" t="str">
            <v>1402</v>
          </cell>
          <cell r="U1383" t="str">
            <v>Южно-Сухокумское</v>
          </cell>
          <cell r="V1383" t="str">
            <v>1004</v>
          </cell>
        </row>
        <row r="1384">
          <cell r="T1384" t="str">
            <v>1416</v>
          </cell>
          <cell r="U1384" t="str">
            <v>Южно-Таловское</v>
          </cell>
          <cell r="V1384" t="str">
            <v>1004</v>
          </cell>
        </row>
        <row r="1385">
          <cell r="T1385" t="str">
            <v>4048</v>
          </cell>
          <cell r="U1385" t="str">
            <v>Южно-Тамбаевское</v>
          </cell>
          <cell r="V1385" t="str">
            <v>1293</v>
          </cell>
        </row>
        <row r="1386">
          <cell r="T1386" t="str">
            <v>1516</v>
          </cell>
          <cell r="U1386" t="str">
            <v>Южно-Тарасовское</v>
          </cell>
          <cell r="V1386" t="str">
            <v>1215</v>
          </cell>
        </row>
        <row r="1387">
          <cell r="T1387" t="str">
            <v>1523</v>
          </cell>
          <cell r="U1387" t="str">
            <v>Южно-Таркосалинское</v>
          </cell>
          <cell r="V1387" t="str">
            <v>1215</v>
          </cell>
        </row>
        <row r="1388">
          <cell r="T1388" t="str">
            <v>1842</v>
          </cell>
          <cell r="U1388" t="str">
            <v>Южно-Хадыженское</v>
          </cell>
          <cell r="V1388" t="str">
            <v>1008</v>
          </cell>
        </row>
        <row r="1389">
          <cell r="T1389" t="str">
            <v>1503</v>
          </cell>
          <cell r="U1389" t="str">
            <v>Южно-Харампурское</v>
          </cell>
          <cell r="V1389" t="str">
            <v>1689</v>
          </cell>
        </row>
        <row r="1390">
          <cell r="T1390" t="str">
            <v>4063</v>
          </cell>
          <cell r="U1390" t="str">
            <v>Южно-Черемшанское</v>
          </cell>
          <cell r="V1390" t="str">
            <v>1293</v>
          </cell>
        </row>
        <row r="1391">
          <cell r="T1391" t="str">
            <v>4252</v>
          </cell>
          <cell r="U1391" t="str">
            <v>Южно-Черемшанское</v>
          </cell>
          <cell r="V1391" t="str">
            <v>1357</v>
          </cell>
        </row>
        <row r="1392">
          <cell r="T1392" t="str">
            <v>1980</v>
          </cell>
          <cell r="U1392" t="str">
            <v>Южно-Чистинное</v>
          </cell>
          <cell r="V1392" t="str">
            <v>1B38</v>
          </cell>
        </row>
        <row r="1393">
          <cell r="T1393" t="str">
            <v>1800</v>
          </cell>
          <cell r="U1393" t="str">
            <v>ЮМГ</v>
          </cell>
          <cell r="V1393" t="str">
            <v>1216</v>
          </cell>
        </row>
        <row r="1394">
          <cell r="T1394" t="str">
            <v>1754</v>
          </cell>
          <cell r="U1394" t="str">
            <v>Юртаевское</v>
          </cell>
          <cell r="V1394" t="str">
            <v>1770</v>
          </cell>
        </row>
        <row r="1395">
          <cell r="T1395" t="str">
            <v>4250</v>
          </cell>
          <cell r="U1395" t="str">
            <v>Юрубчено-Тохомское</v>
          </cell>
          <cell r="V1395" t="str">
            <v>1317</v>
          </cell>
        </row>
        <row r="1396">
          <cell r="T1396" t="str">
            <v>1289</v>
          </cell>
          <cell r="U1396" t="str">
            <v>Юрубчено-Тохомское</v>
          </cell>
          <cell r="V1396" t="str">
            <v>1B04</v>
          </cell>
        </row>
        <row r="1397">
          <cell r="T1397" t="str">
            <v>1469</v>
          </cell>
          <cell r="U1397" t="str">
            <v>Ютырмальское</v>
          </cell>
          <cell r="V1397" t="str">
            <v>1617</v>
          </cell>
        </row>
        <row r="1398">
          <cell r="T1398" t="str">
            <v>4225</v>
          </cell>
          <cell r="U1398" t="str">
            <v>Яблоневское</v>
          </cell>
          <cell r="V1398" t="str">
            <v>1322</v>
          </cell>
        </row>
        <row r="1399">
          <cell r="T1399" t="str">
            <v>4226</v>
          </cell>
          <cell r="U1399" t="str">
            <v>Яблоневый овраг-Природоохр.зона</v>
          </cell>
          <cell r="V1399" t="str">
            <v>1322</v>
          </cell>
        </row>
        <row r="1400">
          <cell r="T1400" t="str">
            <v>4227</v>
          </cell>
          <cell r="U1400" t="str">
            <v>Якушкинское</v>
          </cell>
          <cell r="V1400" t="str">
            <v>1322</v>
          </cell>
        </row>
        <row r="1401">
          <cell r="T1401" t="str">
            <v>4255</v>
          </cell>
          <cell r="U1401" t="str">
            <v>Ялтаусское</v>
          </cell>
          <cell r="V1401" t="str">
            <v>1322</v>
          </cell>
        </row>
        <row r="1402">
          <cell r="T1402" t="str">
            <v>1985</v>
          </cell>
          <cell r="U1402" t="str">
            <v>Ямкинское</v>
          </cell>
          <cell r="V1402" t="str">
            <v>1322</v>
          </cell>
        </row>
        <row r="1403">
          <cell r="T1403" t="str">
            <v>1739</v>
          </cell>
          <cell r="U1403" t="str">
            <v>Янгурчинское</v>
          </cell>
          <cell r="V1403" t="str">
            <v>1B67</v>
          </cell>
        </row>
        <row r="1404">
          <cell r="T1404" t="str">
            <v>3031</v>
          </cell>
          <cell r="U1404" t="str">
            <v>Янгъяхатойское</v>
          </cell>
          <cell r="V1404" t="str">
            <v>1005</v>
          </cell>
        </row>
        <row r="1405">
          <cell r="T1405" t="str">
            <v>2907</v>
          </cell>
          <cell r="U1405" t="str">
            <v>Яндовское</v>
          </cell>
          <cell r="V1405" t="str">
            <v>1B67</v>
          </cell>
        </row>
        <row r="1406">
          <cell r="T1406" t="str">
            <v>4304</v>
          </cell>
          <cell r="U1406" t="str">
            <v>Яружское</v>
          </cell>
          <cell r="V1406" t="str">
            <v>1619</v>
          </cell>
        </row>
        <row r="1407">
          <cell r="T1407" t="str">
            <v>4228</v>
          </cell>
          <cell r="U1407" t="str">
            <v>Ясеневско-Гараевское</v>
          </cell>
          <cell r="V1407" t="str">
            <v>1322</v>
          </cell>
        </row>
      </sheetData>
      <sheetData sheetId="3">
        <row r="9">
          <cell r="J9" t="str">
            <v xml:space="preserve">в период c 01.04.2024 по 31.03.2025, оказываемые для </v>
          </cell>
        </row>
        <row r="11">
          <cell r="J11" t="str">
            <v>НА УСЛУГИ СПЕЦТЕХНИКИ И АВТОТРАНСПОРТА  на 2024 – 2025 г.</v>
          </cell>
        </row>
        <row r="19">
          <cell r="K19" t="str">
            <v/>
          </cell>
        </row>
        <row r="27">
          <cell r="K27">
            <v>45383</v>
          </cell>
        </row>
        <row r="28">
          <cell r="K28">
            <v>45747</v>
          </cell>
        </row>
      </sheetData>
      <sheetData sheetId="4">
        <row r="23">
          <cell r="M23" t="str">
            <v>Код классификатора работ (услуг)</v>
          </cell>
        </row>
        <row r="26">
          <cell r="M26">
            <v>6</v>
          </cell>
        </row>
        <row r="29">
          <cell r="M29" t="str">
            <v>3005752</v>
          </cell>
        </row>
        <row r="30">
          <cell r="M30" t="str">
            <v>3016565</v>
          </cell>
        </row>
        <row r="31">
          <cell r="M31" t="str">
            <v>3016565</v>
          </cell>
        </row>
        <row r="32">
          <cell r="M32" t="str">
            <v>3024772</v>
          </cell>
        </row>
        <row r="33">
          <cell r="M33" t="str">
            <v>3009392</v>
          </cell>
        </row>
        <row r="37">
          <cell r="M37" t="str">
            <v>3005752</v>
          </cell>
        </row>
        <row r="38">
          <cell r="M38" t="str">
            <v>3016565</v>
          </cell>
        </row>
        <row r="39">
          <cell r="M39" t="str">
            <v>3016565</v>
          </cell>
        </row>
        <row r="40">
          <cell r="M40" t="str">
            <v>3024772</v>
          </cell>
        </row>
        <row r="41">
          <cell r="M41" t="str">
            <v>3009392</v>
          </cell>
        </row>
      </sheetData>
      <sheetData sheetId="5"/>
      <sheetData sheetId="6" refreshError="1"/>
      <sheetData sheetId="7">
        <row r="1">
          <cell r="A1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>
        <row r="2">
          <cell r="B2" t="str">
            <v>да</v>
          </cell>
          <cell r="S2">
            <v>0.08</v>
          </cell>
        </row>
        <row r="3">
          <cell r="B3" t="str">
            <v>нет</v>
          </cell>
          <cell r="S3">
            <v>0.17</v>
          </cell>
        </row>
        <row r="4">
          <cell r="S4">
            <v>0.25</v>
          </cell>
        </row>
        <row r="5">
          <cell r="S5">
            <v>0.33</v>
          </cell>
        </row>
        <row r="6">
          <cell r="S6">
            <v>0.42</v>
          </cell>
        </row>
        <row r="7">
          <cell r="S7">
            <v>0.5</v>
          </cell>
        </row>
        <row r="8">
          <cell r="S8">
            <v>0.57999999999999996</v>
          </cell>
        </row>
        <row r="9">
          <cell r="S9">
            <v>0.67</v>
          </cell>
        </row>
        <row r="10">
          <cell r="S10">
            <v>0.75</v>
          </cell>
        </row>
        <row r="11">
          <cell r="S11">
            <v>0.83</v>
          </cell>
        </row>
        <row r="12">
          <cell r="S12">
            <v>0.92</v>
          </cell>
        </row>
        <row r="13">
          <cell r="S13">
            <v>1</v>
          </cell>
        </row>
        <row r="14">
          <cell r="S14">
            <v>1.08</v>
          </cell>
        </row>
        <row r="15">
          <cell r="S15">
            <v>1.17</v>
          </cell>
        </row>
        <row r="16">
          <cell r="S16">
            <v>1.25</v>
          </cell>
        </row>
        <row r="17">
          <cell r="S17">
            <v>1.33</v>
          </cell>
        </row>
        <row r="18">
          <cell r="S18">
            <v>1.42</v>
          </cell>
        </row>
        <row r="19">
          <cell r="S19">
            <v>1.5</v>
          </cell>
        </row>
        <row r="20">
          <cell r="S20">
            <v>1.58</v>
          </cell>
        </row>
        <row r="21">
          <cell r="S21">
            <v>1.67</v>
          </cell>
        </row>
        <row r="22">
          <cell r="S22">
            <v>1.75</v>
          </cell>
        </row>
        <row r="23">
          <cell r="S23">
            <v>1.83</v>
          </cell>
        </row>
        <row r="24">
          <cell r="S24">
            <v>1.92</v>
          </cell>
        </row>
        <row r="25">
          <cell r="S25">
            <v>2</v>
          </cell>
        </row>
        <row r="26">
          <cell r="S26">
            <v>2.08</v>
          </cell>
        </row>
        <row r="27">
          <cell r="S27">
            <v>2.17</v>
          </cell>
        </row>
        <row r="28">
          <cell r="S28">
            <v>2.25</v>
          </cell>
        </row>
        <row r="29">
          <cell r="S29">
            <v>2.33</v>
          </cell>
        </row>
        <row r="30">
          <cell r="S30">
            <v>2.42</v>
          </cell>
        </row>
        <row r="31">
          <cell r="S31">
            <v>2.5</v>
          </cell>
        </row>
        <row r="32">
          <cell r="S32">
            <v>2.58</v>
          </cell>
        </row>
        <row r="33">
          <cell r="S33">
            <v>2.67</v>
          </cell>
        </row>
        <row r="34">
          <cell r="S34">
            <v>2.75</v>
          </cell>
        </row>
        <row r="35">
          <cell r="S35">
            <v>2.83</v>
          </cell>
        </row>
        <row r="36">
          <cell r="S36">
            <v>2.92</v>
          </cell>
        </row>
        <row r="37">
          <cell r="S37">
            <v>3</v>
          </cell>
        </row>
        <row r="38">
          <cell r="S38">
            <v>3.08</v>
          </cell>
        </row>
        <row r="39">
          <cell r="S39">
            <v>3.17</v>
          </cell>
        </row>
        <row r="40">
          <cell r="S40">
            <v>3.25</v>
          </cell>
        </row>
        <row r="41">
          <cell r="S41">
            <v>3.33</v>
          </cell>
        </row>
        <row r="42">
          <cell r="S42">
            <v>3.42</v>
          </cell>
        </row>
        <row r="43">
          <cell r="S43">
            <v>3.5</v>
          </cell>
        </row>
        <row r="44">
          <cell r="S44">
            <v>3.58</v>
          </cell>
        </row>
        <row r="45">
          <cell r="S45">
            <v>3.67</v>
          </cell>
        </row>
        <row r="46">
          <cell r="S46">
            <v>3.75</v>
          </cell>
        </row>
        <row r="47">
          <cell r="S47">
            <v>3.83</v>
          </cell>
        </row>
        <row r="48">
          <cell r="S48">
            <v>3.92</v>
          </cell>
        </row>
        <row r="49">
          <cell r="S49">
            <v>4</v>
          </cell>
        </row>
        <row r="50">
          <cell r="S50">
            <v>4.08</v>
          </cell>
        </row>
        <row r="51">
          <cell r="S51">
            <v>4.17</v>
          </cell>
        </row>
        <row r="52">
          <cell r="S52">
            <v>4.25</v>
          </cell>
        </row>
        <row r="53">
          <cell r="S53">
            <v>4.33</v>
          </cell>
        </row>
        <row r="54">
          <cell r="S54">
            <v>4.42</v>
          </cell>
        </row>
        <row r="55">
          <cell r="S55">
            <v>4.5</v>
          </cell>
        </row>
        <row r="56">
          <cell r="S56">
            <v>4.58</v>
          </cell>
        </row>
        <row r="57">
          <cell r="S57">
            <v>4.67</v>
          </cell>
        </row>
        <row r="58">
          <cell r="S58">
            <v>4.75</v>
          </cell>
        </row>
        <row r="59">
          <cell r="S59">
            <v>4.83</v>
          </cell>
        </row>
        <row r="60">
          <cell r="S60">
            <v>4.92</v>
          </cell>
        </row>
        <row r="61">
          <cell r="S61">
            <v>5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6"/>
  <sheetViews>
    <sheetView tabSelected="1" view="pageBreakPreview" zoomScale="90" zoomScaleNormal="100" zoomScaleSheetLayoutView="90" workbookViewId="0">
      <selection activeCell="C1" sqref="C1:D1"/>
    </sheetView>
  </sheetViews>
  <sheetFormatPr defaultColWidth="46.26953125" defaultRowHeight="18" x14ac:dyDescent="0.4"/>
  <cols>
    <col min="1" max="1" width="9.1796875" style="2" customWidth="1"/>
    <col min="2" max="2" width="51.54296875" style="2" customWidth="1"/>
    <col min="3" max="4" width="22.81640625" style="2" customWidth="1"/>
    <col min="5" max="5" width="9.1796875" style="2" customWidth="1"/>
    <col min="6" max="6" width="12.1796875" style="2" customWidth="1"/>
    <col min="7" max="237" width="9.1796875" style="2" customWidth="1"/>
    <col min="238" max="238" width="46.26953125" style="2"/>
    <col min="239" max="239" width="9.1796875" style="2" customWidth="1"/>
    <col min="240" max="240" width="48.54296875" style="2" customWidth="1"/>
    <col min="241" max="241" width="21" style="2" customWidth="1"/>
    <col min="242" max="242" width="16.7265625" style="2" customWidth="1"/>
    <col min="243" max="243" width="77.54296875" style="2" customWidth="1"/>
    <col min="244" max="244" width="22" style="2" customWidth="1"/>
    <col min="245" max="493" width="9.1796875" style="2" customWidth="1"/>
    <col min="494" max="494" width="46.26953125" style="2"/>
    <col min="495" max="495" width="9.1796875" style="2" customWidth="1"/>
    <col min="496" max="496" width="48.54296875" style="2" customWidth="1"/>
    <col min="497" max="497" width="21" style="2" customWidth="1"/>
    <col min="498" max="498" width="16.7265625" style="2" customWidth="1"/>
    <col min="499" max="499" width="77.54296875" style="2" customWidth="1"/>
    <col min="500" max="500" width="22" style="2" customWidth="1"/>
    <col min="501" max="749" width="9.1796875" style="2" customWidth="1"/>
    <col min="750" max="750" width="46.26953125" style="2"/>
    <col min="751" max="751" width="9.1796875" style="2" customWidth="1"/>
    <col min="752" max="752" width="48.54296875" style="2" customWidth="1"/>
    <col min="753" max="753" width="21" style="2" customWidth="1"/>
    <col min="754" max="754" width="16.7265625" style="2" customWidth="1"/>
    <col min="755" max="755" width="77.54296875" style="2" customWidth="1"/>
    <col min="756" max="756" width="22" style="2" customWidth="1"/>
    <col min="757" max="1005" width="9.1796875" style="2" customWidth="1"/>
    <col min="1006" max="1006" width="46.26953125" style="2"/>
    <col min="1007" max="1007" width="9.1796875" style="2" customWidth="1"/>
    <col min="1008" max="1008" width="48.54296875" style="2" customWidth="1"/>
    <col min="1009" max="1009" width="21" style="2" customWidth="1"/>
    <col min="1010" max="1010" width="16.7265625" style="2" customWidth="1"/>
    <col min="1011" max="1011" width="77.54296875" style="2" customWidth="1"/>
    <col min="1012" max="1012" width="22" style="2" customWidth="1"/>
    <col min="1013" max="1261" width="9.1796875" style="2" customWidth="1"/>
    <col min="1262" max="1262" width="46.26953125" style="2"/>
    <col min="1263" max="1263" width="9.1796875" style="2" customWidth="1"/>
    <col min="1264" max="1264" width="48.54296875" style="2" customWidth="1"/>
    <col min="1265" max="1265" width="21" style="2" customWidth="1"/>
    <col min="1266" max="1266" width="16.7265625" style="2" customWidth="1"/>
    <col min="1267" max="1267" width="77.54296875" style="2" customWidth="1"/>
    <col min="1268" max="1268" width="22" style="2" customWidth="1"/>
    <col min="1269" max="1517" width="9.1796875" style="2" customWidth="1"/>
    <col min="1518" max="1518" width="46.26953125" style="2"/>
    <col min="1519" max="1519" width="9.1796875" style="2" customWidth="1"/>
    <col min="1520" max="1520" width="48.54296875" style="2" customWidth="1"/>
    <col min="1521" max="1521" width="21" style="2" customWidth="1"/>
    <col min="1522" max="1522" width="16.7265625" style="2" customWidth="1"/>
    <col min="1523" max="1523" width="77.54296875" style="2" customWidth="1"/>
    <col min="1524" max="1524" width="22" style="2" customWidth="1"/>
    <col min="1525" max="1773" width="9.1796875" style="2" customWidth="1"/>
    <col min="1774" max="1774" width="46.26953125" style="2"/>
    <col min="1775" max="1775" width="9.1796875" style="2" customWidth="1"/>
    <col min="1776" max="1776" width="48.54296875" style="2" customWidth="1"/>
    <col min="1777" max="1777" width="21" style="2" customWidth="1"/>
    <col min="1778" max="1778" width="16.7265625" style="2" customWidth="1"/>
    <col min="1779" max="1779" width="77.54296875" style="2" customWidth="1"/>
    <col min="1780" max="1780" width="22" style="2" customWidth="1"/>
    <col min="1781" max="2029" width="9.1796875" style="2" customWidth="1"/>
    <col min="2030" max="2030" width="46.26953125" style="2"/>
    <col min="2031" max="2031" width="9.1796875" style="2" customWidth="1"/>
    <col min="2032" max="2032" width="48.54296875" style="2" customWidth="1"/>
    <col min="2033" max="2033" width="21" style="2" customWidth="1"/>
    <col min="2034" max="2034" width="16.7265625" style="2" customWidth="1"/>
    <col min="2035" max="2035" width="77.54296875" style="2" customWidth="1"/>
    <col min="2036" max="2036" width="22" style="2" customWidth="1"/>
    <col min="2037" max="2285" width="9.1796875" style="2" customWidth="1"/>
    <col min="2286" max="2286" width="46.26953125" style="2"/>
    <col min="2287" max="2287" width="9.1796875" style="2" customWidth="1"/>
    <col min="2288" max="2288" width="48.54296875" style="2" customWidth="1"/>
    <col min="2289" max="2289" width="21" style="2" customWidth="1"/>
    <col min="2290" max="2290" width="16.7265625" style="2" customWidth="1"/>
    <col min="2291" max="2291" width="77.54296875" style="2" customWidth="1"/>
    <col min="2292" max="2292" width="22" style="2" customWidth="1"/>
    <col min="2293" max="2541" width="9.1796875" style="2" customWidth="1"/>
    <col min="2542" max="2542" width="46.26953125" style="2"/>
    <col min="2543" max="2543" width="9.1796875" style="2" customWidth="1"/>
    <col min="2544" max="2544" width="48.54296875" style="2" customWidth="1"/>
    <col min="2545" max="2545" width="21" style="2" customWidth="1"/>
    <col min="2546" max="2546" width="16.7265625" style="2" customWidth="1"/>
    <col min="2547" max="2547" width="77.54296875" style="2" customWidth="1"/>
    <col min="2548" max="2548" width="22" style="2" customWidth="1"/>
    <col min="2549" max="2797" width="9.1796875" style="2" customWidth="1"/>
    <col min="2798" max="2798" width="46.26953125" style="2"/>
    <col min="2799" max="2799" width="9.1796875" style="2" customWidth="1"/>
    <col min="2800" max="2800" width="48.54296875" style="2" customWidth="1"/>
    <col min="2801" max="2801" width="21" style="2" customWidth="1"/>
    <col min="2802" max="2802" width="16.7265625" style="2" customWidth="1"/>
    <col min="2803" max="2803" width="77.54296875" style="2" customWidth="1"/>
    <col min="2804" max="2804" width="22" style="2" customWidth="1"/>
    <col min="2805" max="3053" width="9.1796875" style="2" customWidth="1"/>
    <col min="3054" max="3054" width="46.26953125" style="2"/>
    <col min="3055" max="3055" width="9.1796875" style="2" customWidth="1"/>
    <col min="3056" max="3056" width="48.54296875" style="2" customWidth="1"/>
    <col min="3057" max="3057" width="21" style="2" customWidth="1"/>
    <col min="3058" max="3058" width="16.7265625" style="2" customWidth="1"/>
    <col min="3059" max="3059" width="77.54296875" style="2" customWidth="1"/>
    <col min="3060" max="3060" width="22" style="2" customWidth="1"/>
    <col min="3061" max="3309" width="9.1796875" style="2" customWidth="1"/>
    <col min="3310" max="3310" width="46.26953125" style="2"/>
    <col min="3311" max="3311" width="9.1796875" style="2" customWidth="1"/>
    <col min="3312" max="3312" width="48.54296875" style="2" customWidth="1"/>
    <col min="3313" max="3313" width="21" style="2" customWidth="1"/>
    <col min="3314" max="3314" width="16.7265625" style="2" customWidth="1"/>
    <col min="3315" max="3315" width="77.54296875" style="2" customWidth="1"/>
    <col min="3316" max="3316" width="22" style="2" customWidth="1"/>
    <col min="3317" max="3565" width="9.1796875" style="2" customWidth="1"/>
    <col min="3566" max="3566" width="46.26953125" style="2"/>
    <col min="3567" max="3567" width="9.1796875" style="2" customWidth="1"/>
    <col min="3568" max="3568" width="48.54296875" style="2" customWidth="1"/>
    <col min="3569" max="3569" width="21" style="2" customWidth="1"/>
    <col min="3570" max="3570" width="16.7265625" style="2" customWidth="1"/>
    <col min="3571" max="3571" width="77.54296875" style="2" customWidth="1"/>
    <col min="3572" max="3572" width="22" style="2" customWidth="1"/>
    <col min="3573" max="3821" width="9.1796875" style="2" customWidth="1"/>
    <col min="3822" max="3822" width="46.26953125" style="2"/>
    <col min="3823" max="3823" width="9.1796875" style="2" customWidth="1"/>
    <col min="3824" max="3824" width="48.54296875" style="2" customWidth="1"/>
    <col min="3825" max="3825" width="21" style="2" customWidth="1"/>
    <col min="3826" max="3826" width="16.7265625" style="2" customWidth="1"/>
    <col min="3827" max="3827" width="77.54296875" style="2" customWidth="1"/>
    <col min="3828" max="3828" width="22" style="2" customWidth="1"/>
    <col min="3829" max="4077" width="9.1796875" style="2" customWidth="1"/>
    <col min="4078" max="4078" width="46.26953125" style="2"/>
    <col min="4079" max="4079" width="9.1796875" style="2" customWidth="1"/>
    <col min="4080" max="4080" width="48.54296875" style="2" customWidth="1"/>
    <col min="4081" max="4081" width="21" style="2" customWidth="1"/>
    <col min="4082" max="4082" width="16.7265625" style="2" customWidth="1"/>
    <col min="4083" max="4083" width="77.54296875" style="2" customWidth="1"/>
    <col min="4084" max="4084" width="22" style="2" customWidth="1"/>
    <col min="4085" max="4333" width="9.1796875" style="2" customWidth="1"/>
    <col min="4334" max="4334" width="46.26953125" style="2"/>
    <col min="4335" max="4335" width="9.1796875" style="2" customWidth="1"/>
    <col min="4336" max="4336" width="48.54296875" style="2" customWidth="1"/>
    <col min="4337" max="4337" width="21" style="2" customWidth="1"/>
    <col min="4338" max="4338" width="16.7265625" style="2" customWidth="1"/>
    <col min="4339" max="4339" width="77.54296875" style="2" customWidth="1"/>
    <col min="4340" max="4340" width="22" style="2" customWidth="1"/>
    <col min="4341" max="4589" width="9.1796875" style="2" customWidth="1"/>
    <col min="4590" max="4590" width="46.26953125" style="2"/>
    <col min="4591" max="4591" width="9.1796875" style="2" customWidth="1"/>
    <col min="4592" max="4592" width="48.54296875" style="2" customWidth="1"/>
    <col min="4593" max="4593" width="21" style="2" customWidth="1"/>
    <col min="4594" max="4594" width="16.7265625" style="2" customWidth="1"/>
    <col min="4595" max="4595" width="77.54296875" style="2" customWidth="1"/>
    <col min="4596" max="4596" width="22" style="2" customWidth="1"/>
    <col min="4597" max="4845" width="9.1796875" style="2" customWidth="1"/>
    <col min="4846" max="4846" width="46.26953125" style="2"/>
    <col min="4847" max="4847" width="9.1796875" style="2" customWidth="1"/>
    <col min="4848" max="4848" width="48.54296875" style="2" customWidth="1"/>
    <col min="4849" max="4849" width="21" style="2" customWidth="1"/>
    <col min="4850" max="4850" width="16.7265625" style="2" customWidth="1"/>
    <col min="4851" max="4851" width="77.54296875" style="2" customWidth="1"/>
    <col min="4852" max="4852" width="22" style="2" customWidth="1"/>
    <col min="4853" max="5101" width="9.1796875" style="2" customWidth="1"/>
    <col min="5102" max="5102" width="46.26953125" style="2"/>
    <col min="5103" max="5103" width="9.1796875" style="2" customWidth="1"/>
    <col min="5104" max="5104" width="48.54296875" style="2" customWidth="1"/>
    <col min="5105" max="5105" width="21" style="2" customWidth="1"/>
    <col min="5106" max="5106" width="16.7265625" style="2" customWidth="1"/>
    <col min="5107" max="5107" width="77.54296875" style="2" customWidth="1"/>
    <col min="5108" max="5108" width="22" style="2" customWidth="1"/>
    <col min="5109" max="5357" width="9.1796875" style="2" customWidth="1"/>
    <col min="5358" max="5358" width="46.26953125" style="2"/>
    <col min="5359" max="5359" width="9.1796875" style="2" customWidth="1"/>
    <col min="5360" max="5360" width="48.54296875" style="2" customWidth="1"/>
    <col min="5361" max="5361" width="21" style="2" customWidth="1"/>
    <col min="5362" max="5362" width="16.7265625" style="2" customWidth="1"/>
    <col min="5363" max="5363" width="77.54296875" style="2" customWidth="1"/>
    <col min="5364" max="5364" width="22" style="2" customWidth="1"/>
    <col min="5365" max="5613" width="9.1796875" style="2" customWidth="1"/>
    <col min="5614" max="5614" width="46.26953125" style="2"/>
    <col min="5615" max="5615" width="9.1796875" style="2" customWidth="1"/>
    <col min="5616" max="5616" width="48.54296875" style="2" customWidth="1"/>
    <col min="5617" max="5617" width="21" style="2" customWidth="1"/>
    <col min="5618" max="5618" width="16.7265625" style="2" customWidth="1"/>
    <col min="5619" max="5619" width="77.54296875" style="2" customWidth="1"/>
    <col min="5620" max="5620" width="22" style="2" customWidth="1"/>
    <col min="5621" max="5869" width="9.1796875" style="2" customWidth="1"/>
    <col min="5870" max="5870" width="46.26953125" style="2"/>
    <col min="5871" max="5871" width="9.1796875" style="2" customWidth="1"/>
    <col min="5872" max="5872" width="48.54296875" style="2" customWidth="1"/>
    <col min="5873" max="5873" width="21" style="2" customWidth="1"/>
    <col min="5874" max="5874" width="16.7265625" style="2" customWidth="1"/>
    <col min="5875" max="5875" width="77.54296875" style="2" customWidth="1"/>
    <col min="5876" max="5876" width="22" style="2" customWidth="1"/>
    <col min="5877" max="6125" width="9.1796875" style="2" customWidth="1"/>
    <col min="6126" max="6126" width="46.26953125" style="2"/>
    <col min="6127" max="6127" width="9.1796875" style="2" customWidth="1"/>
    <col min="6128" max="6128" width="48.54296875" style="2" customWidth="1"/>
    <col min="6129" max="6129" width="21" style="2" customWidth="1"/>
    <col min="6130" max="6130" width="16.7265625" style="2" customWidth="1"/>
    <col min="6131" max="6131" width="77.54296875" style="2" customWidth="1"/>
    <col min="6132" max="6132" width="22" style="2" customWidth="1"/>
    <col min="6133" max="6381" width="9.1796875" style="2" customWidth="1"/>
    <col min="6382" max="6382" width="46.26953125" style="2"/>
    <col min="6383" max="6383" width="9.1796875" style="2" customWidth="1"/>
    <col min="6384" max="6384" width="48.54296875" style="2" customWidth="1"/>
    <col min="6385" max="6385" width="21" style="2" customWidth="1"/>
    <col min="6386" max="6386" width="16.7265625" style="2" customWidth="1"/>
    <col min="6387" max="6387" width="77.54296875" style="2" customWidth="1"/>
    <col min="6388" max="6388" width="22" style="2" customWidth="1"/>
    <col min="6389" max="6637" width="9.1796875" style="2" customWidth="1"/>
    <col min="6638" max="6638" width="46.26953125" style="2"/>
    <col min="6639" max="6639" width="9.1796875" style="2" customWidth="1"/>
    <col min="6640" max="6640" width="48.54296875" style="2" customWidth="1"/>
    <col min="6641" max="6641" width="21" style="2" customWidth="1"/>
    <col min="6642" max="6642" width="16.7265625" style="2" customWidth="1"/>
    <col min="6643" max="6643" width="77.54296875" style="2" customWidth="1"/>
    <col min="6644" max="6644" width="22" style="2" customWidth="1"/>
    <col min="6645" max="6893" width="9.1796875" style="2" customWidth="1"/>
    <col min="6894" max="6894" width="46.26953125" style="2"/>
    <col min="6895" max="6895" width="9.1796875" style="2" customWidth="1"/>
    <col min="6896" max="6896" width="48.54296875" style="2" customWidth="1"/>
    <col min="6897" max="6897" width="21" style="2" customWidth="1"/>
    <col min="6898" max="6898" width="16.7265625" style="2" customWidth="1"/>
    <col min="6899" max="6899" width="77.54296875" style="2" customWidth="1"/>
    <col min="6900" max="6900" width="22" style="2" customWidth="1"/>
    <col min="6901" max="7149" width="9.1796875" style="2" customWidth="1"/>
    <col min="7150" max="7150" width="46.26953125" style="2"/>
    <col min="7151" max="7151" width="9.1796875" style="2" customWidth="1"/>
    <col min="7152" max="7152" width="48.54296875" style="2" customWidth="1"/>
    <col min="7153" max="7153" width="21" style="2" customWidth="1"/>
    <col min="7154" max="7154" width="16.7265625" style="2" customWidth="1"/>
    <col min="7155" max="7155" width="77.54296875" style="2" customWidth="1"/>
    <col min="7156" max="7156" width="22" style="2" customWidth="1"/>
    <col min="7157" max="7405" width="9.1796875" style="2" customWidth="1"/>
    <col min="7406" max="7406" width="46.26953125" style="2"/>
    <col min="7407" max="7407" width="9.1796875" style="2" customWidth="1"/>
    <col min="7408" max="7408" width="48.54296875" style="2" customWidth="1"/>
    <col min="7409" max="7409" width="21" style="2" customWidth="1"/>
    <col min="7410" max="7410" width="16.7265625" style="2" customWidth="1"/>
    <col min="7411" max="7411" width="77.54296875" style="2" customWidth="1"/>
    <col min="7412" max="7412" width="22" style="2" customWidth="1"/>
    <col min="7413" max="7661" width="9.1796875" style="2" customWidth="1"/>
    <col min="7662" max="7662" width="46.26953125" style="2"/>
    <col min="7663" max="7663" width="9.1796875" style="2" customWidth="1"/>
    <col min="7664" max="7664" width="48.54296875" style="2" customWidth="1"/>
    <col min="7665" max="7665" width="21" style="2" customWidth="1"/>
    <col min="7666" max="7666" width="16.7265625" style="2" customWidth="1"/>
    <col min="7667" max="7667" width="77.54296875" style="2" customWidth="1"/>
    <col min="7668" max="7668" width="22" style="2" customWidth="1"/>
    <col min="7669" max="7917" width="9.1796875" style="2" customWidth="1"/>
    <col min="7918" max="7918" width="46.26953125" style="2"/>
    <col min="7919" max="7919" width="9.1796875" style="2" customWidth="1"/>
    <col min="7920" max="7920" width="48.54296875" style="2" customWidth="1"/>
    <col min="7921" max="7921" width="21" style="2" customWidth="1"/>
    <col min="7922" max="7922" width="16.7265625" style="2" customWidth="1"/>
    <col min="7923" max="7923" width="77.54296875" style="2" customWidth="1"/>
    <col min="7924" max="7924" width="22" style="2" customWidth="1"/>
    <col min="7925" max="8173" width="9.1796875" style="2" customWidth="1"/>
    <col min="8174" max="8174" width="46.26953125" style="2"/>
    <col min="8175" max="8175" width="9.1796875" style="2" customWidth="1"/>
    <col min="8176" max="8176" width="48.54296875" style="2" customWidth="1"/>
    <col min="8177" max="8177" width="21" style="2" customWidth="1"/>
    <col min="8178" max="8178" width="16.7265625" style="2" customWidth="1"/>
    <col min="8179" max="8179" width="77.54296875" style="2" customWidth="1"/>
    <col min="8180" max="8180" width="22" style="2" customWidth="1"/>
    <col min="8181" max="8429" width="9.1796875" style="2" customWidth="1"/>
    <col min="8430" max="8430" width="46.26953125" style="2"/>
    <col min="8431" max="8431" width="9.1796875" style="2" customWidth="1"/>
    <col min="8432" max="8432" width="48.54296875" style="2" customWidth="1"/>
    <col min="8433" max="8433" width="21" style="2" customWidth="1"/>
    <col min="8434" max="8434" width="16.7265625" style="2" customWidth="1"/>
    <col min="8435" max="8435" width="77.54296875" style="2" customWidth="1"/>
    <col min="8436" max="8436" width="22" style="2" customWidth="1"/>
    <col min="8437" max="8685" width="9.1796875" style="2" customWidth="1"/>
    <col min="8686" max="8686" width="46.26953125" style="2"/>
    <col min="8687" max="8687" width="9.1796875" style="2" customWidth="1"/>
    <col min="8688" max="8688" width="48.54296875" style="2" customWidth="1"/>
    <col min="8689" max="8689" width="21" style="2" customWidth="1"/>
    <col min="8690" max="8690" width="16.7265625" style="2" customWidth="1"/>
    <col min="8691" max="8691" width="77.54296875" style="2" customWidth="1"/>
    <col min="8692" max="8692" width="22" style="2" customWidth="1"/>
    <col min="8693" max="8941" width="9.1796875" style="2" customWidth="1"/>
    <col min="8942" max="8942" width="46.26953125" style="2"/>
    <col min="8943" max="8943" width="9.1796875" style="2" customWidth="1"/>
    <col min="8944" max="8944" width="48.54296875" style="2" customWidth="1"/>
    <col min="8945" max="8945" width="21" style="2" customWidth="1"/>
    <col min="8946" max="8946" width="16.7265625" style="2" customWidth="1"/>
    <col min="8947" max="8947" width="77.54296875" style="2" customWidth="1"/>
    <col min="8948" max="8948" width="22" style="2" customWidth="1"/>
    <col min="8949" max="9197" width="9.1796875" style="2" customWidth="1"/>
    <col min="9198" max="9198" width="46.26953125" style="2"/>
    <col min="9199" max="9199" width="9.1796875" style="2" customWidth="1"/>
    <col min="9200" max="9200" width="48.54296875" style="2" customWidth="1"/>
    <col min="9201" max="9201" width="21" style="2" customWidth="1"/>
    <col min="9202" max="9202" width="16.7265625" style="2" customWidth="1"/>
    <col min="9203" max="9203" width="77.54296875" style="2" customWidth="1"/>
    <col min="9204" max="9204" width="22" style="2" customWidth="1"/>
    <col min="9205" max="9453" width="9.1796875" style="2" customWidth="1"/>
    <col min="9454" max="9454" width="46.26953125" style="2"/>
    <col min="9455" max="9455" width="9.1796875" style="2" customWidth="1"/>
    <col min="9456" max="9456" width="48.54296875" style="2" customWidth="1"/>
    <col min="9457" max="9457" width="21" style="2" customWidth="1"/>
    <col min="9458" max="9458" width="16.7265625" style="2" customWidth="1"/>
    <col min="9459" max="9459" width="77.54296875" style="2" customWidth="1"/>
    <col min="9460" max="9460" width="22" style="2" customWidth="1"/>
    <col min="9461" max="9709" width="9.1796875" style="2" customWidth="1"/>
    <col min="9710" max="9710" width="46.26953125" style="2"/>
    <col min="9711" max="9711" width="9.1796875" style="2" customWidth="1"/>
    <col min="9712" max="9712" width="48.54296875" style="2" customWidth="1"/>
    <col min="9713" max="9713" width="21" style="2" customWidth="1"/>
    <col min="9714" max="9714" width="16.7265625" style="2" customWidth="1"/>
    <col min="9715" max="9715" width="77.54296875" style="2" customWidth="1"/>
    <col min="9716" max="9716" width="22" style="2" customWidth="1"/>
    <col min="9717" max="9965" width="9.1796875" style="2" customWidth="1"/>
    <col min="9966" max="9966" width="46.26953125" style="2"/>
    <col min="9967" max="9967" width="9.1796875" style="2" customWidth="1"/>
    <col min="9968" max="9968" width="48.54296875" style="2" customWidth="1"/>
    <col min="9969" max="9969" width="21" style="2" customWidth="1"/>
    <col min="9970" max="9970" width="16.7265625" style="2" customWidth="1"/>
    <col min="9971" max="9971" width="77.54296875" style="2" customWidth="1"/>
    <col min="9972" max="9972" width="22" style="2" customWidth="1"/>
    <col min="9973" max="10221" width="9.1796875" style="2" customWidth="1"/>
    <col min="10222" max="10222" width="46.26953125" style="2"/>
    <col min="10223" max="10223" width="9.1796875" style="2" customWidth="1"/>
    <col min="10224" max="10224" width="48.54296875" style="2" customWidth="1"/>
    <col min="10225" max="10225" width="21" style="2" customWidth="1"/>
    <col min="10226" max="10226" width="16.7265625" style="2" customWidth="1"/>
    <col min="10227" max="10227" width="77.54296875" style="2" customWidth="1"/>
    <col min="10228" max="10228" width="22" style="2" customWidth="1"/>
    <col min="10229" max="10477" width="9.1796875" style="2" customWidth="1"/>
    <col min="10478" max="10478" width="46.26953125" style="2"/>
    <col min="10479" max="10479" width="9.1796875" style="2" customWidth="1"/>
    <col min="10480" max="10480" width="48.54296875" style="2" customWidth="1"/>
    <col min="10481" max="10481" width="21" style="2" customWidth="1"/>
    <col min="10482" max="10482" width="16.7265625" style="2" customWidth="1"/>
    <col min="10483" max="10483" width="77.54296875" style="2" customWidth="1"/>
    <col min="10484" max="10484" width="22" style="2" customWidth="1"/>
    <col min="10485" max="10733" width="9.1796875" style="2" customWidth="1"/>
    <col min="10734" max="10734" width="46.26953125" style="2"/>
    <col min="10735" max="10735" width="9.1796875" style="2" customWidth="1"/>
    <col min="10736" max="10736" width="48.54296875" style="2" customWidth="1"/>
    <col min="10737" max="10737" width="21" style="2" customWidth="1"/>
    <col min="10738" max="10738" width="16.7265625" style="2" customWidth="1"/>
    <col min="10739" max="10739" width="77.54296875" style="2" customWidth="1"/>
    <col min="10740" max="10740" width="22" style="2" customWidth="1"/>
    <col min="10741" max="10989" width="9.1796875" style="2" customWidth="1"/>
    <col min="10990" max="10990" width="46.26953125" style="2"/>
    <col min="10991" max="10991" width="9.1796875" style="2" customWidth="1"/>
    <col min="10992" max="10992" width="48.54296875" style="2" customWidth="1"/>
    <col min="10993" max="10993" width="21" style="2" customWidth="1"/>
    <col min="10994" max="10994" width="16.7265625" style="2" customWidth="1"/>
    <col min="10995" max="10995" width="77.54296875" style="2" customWidth="1"/>
    <col min="10996" max="10996" width="22" style="2" customWidth="1"/>
    <col min="10997" max="11245" width="9.1796875" style="2" customWidth="1"/>
    <col min="11246" max="11246" width="46.26953125" style="2"/>
    <col min="11247" max="11247" width="9.1796875" style="2" customWidth="1"/>
    <col min="11248" max="11248" width="48.54296875" style="2" customWidth="1"/>
    <col min="11249" max="11249" width="21" style="2" customWidth="1"/>
    <col min="11250" max="11250" width="16.7265625" style="2" customWidth="1"/>
    <col min="11251" max="11251" width="77.54296875" style="2" customWidth="1"/>
    <col min="11252" max="11252" width="22" style="2" customWidth="1"/>
    <col min="11253" max="11501" width="9.1796875" style="2" customWidth="1"/>
    <col min="11502" max="11502" width="46.26953125" style="2"/>
    <col min="11503" max="11503" width="9.1796875" style="2" customWidth="1"/>
    <col min="11504" max="11504" width="48.54296875" style="2" customWidth="1"/>
    <col min="11505" max="11505" width="21" style="2" customWidth="1"/>
    <col min="11506" max="11506" width="16.7265625" style="2" customWidth="1"/>
    <col min="11507" max="11507" width="77.54296875" style="2" customWidth="1"/>
    <col min="11508" max="11508" width="22" style="2" customWidth="1"/>
    <col min="11509" max="11757" width="9.1796875" style="2" customWidth="1"/>
    <col min="11758" max="11758" width="46.26953125" style="2"/>
    <col min="11759" max="11759" width="9.1796875" style="2" customWidth="1"/>
    <col min="11760" max="11760" width="48.54296875" style="2" customWidth="1"/>
    <col min="11761" max="11761" width="21" style="2" customWidth="1"/>
    <col min="11762" max="11762" width="16.7265625" style="2" customWidth="1"/>
    <col min="11763" max="11763" width="77.54296875" style="2" customWidth="1"/>
    <col min="11764" max="11764" width="22" style="2" customWidth="1"/>
    <col min="11765" max="12013" width="9.1796875" style="2" customWidth="1"/>
    <col min="12014" max="12014" width="46.26953125" style="2"/>
    <col min="12015" max="12015" width="9.1796875" style="2" customWidth="1"/>
    <col min="12016" max="12016" width="48.54296875" style="2" customWidth="1"/>
    <col min="12017" max="12017" width="21" style="2" customWidth="1"/>
    <col min="12018" max="12018" width="16.7265625" style="2" customWidth="1"/>
    <col min="12019" max="12019" width="77.54296875" style="2" customWidth="1"/>
    <col min="12020" max="12020" width="22" style="2" customWidth="1"/>
    <col min="12021" max="12269" width="9.1796875" style="2" customWidth="1"/>
    <col min="12270" max="12270" width="46.26953125" style="2"/>
    <col min="12271" max="12271" width="9.1796875" style="2" customWidth="1"/>
    <col min="12272" max="12272" width="48.54296875" style="2" customWidth="1"/>
    <col min="12273" max="12273" width="21" style="2" customWidth="1"/>
    <col min="12274" max="12274" width="16.7265625" style="2" customWidth="1"/>
    <col min="12275" max="12275" width="77.54296875" style="2" customWidth="1"/>
    <col min="12276" max="12276" width="22" style="2" customWidth="1"/>
    <col min="12277" max="12525" width="9.1796875" style="2" customWidth="1"/>
    <col min="12526" max="12526" width="46.26953125" style="2"/>
    <col min="12527" max="12527" width="9.1796875" style="2" customWidth="1"/>
    <col min="12528" max="12528" width="48.54296875" style="2" customWidth="1"/>
    <col min="12529" max="12529" width="21" style="2" customWidth="1"/>
    <col min="12530" max="12530" width="16.7265625" style="2" customWidth="1"/>
    <col min="12531" max="12531" width="77.54296875" style="2" customWidth="1"/>
    <col min="12532" max="12532" width="22" style="2" customWidth="1"/>
    <col min="12533" max="12781" width="9.1796875" style="2" customWidth="1"/>
    <col min="12782" max="12782" width="46.26953125" style="2"/>
    <col min="12783" max="12783" width="9.1796875" style="2" customWidth="1"/>
    <col min="12784" max="12784" width="48.54296875" style="2" customWidth="1"/>
    <col min="12785" max="12785" width="21" style="2" customWidth="1"/>
    <col min="12786" max="12786" width="16.7265625" style="2" customWidth="1"/>
    <col min="12787" max="12787" width="77.54296875" style="2" customWidth="1"/>
    <col min="12788" max="12788" width="22" style="2" customWidth="1"/>
    <col min="12789" max="13037" width="9.1796875" style="2" customWidth="1"/>
    <col min="13038" max="13038" width="46.26953125" style="2"/>
    <col min="13039" max="13039" width="9.1796875" style="2" customWidth="1"/>
    <col min="13040" max="13040" width="48.54296875" style="2" customWidth="1"/>
    <col min="13041" max="13041" width="21" style="2" customWidth="1"/>
    <col min="13042" max="13042" width="16.7265625" style="2" customWidth="1"/>
    <col min="13043" max="13043" width="77.54296875" style="2" customWidth="1"/>
    <col min="13044" max="13044" width="22" style="2" customWidth="1"/>
    <col min="13045" max="13293" width="9.1796875" style="2" customWidth="1"/>
    <col min="13294" max="13294" width="46.26953125" style="2"/>
    <col min="13295" max="13295" width="9.1796875" style="2" customWidth="1"/>
    <col min="13296" max="13296" width="48.54296875" style="2" customWidth="1"/>
    <col min="13297" max="13297" width="21" style="2" customWidth="1"/>
    <col min="13298" max="13298" width="16.7265625" style="2" customWidth="1"/>
    <col min="13299" max="13299" width="77.54296875" style="2" customWidth="1"/>
    <col min="13300" max="13300" width="22" style="2" customWidth="1"/>
    <col min="13301" max="13549" width="9.1796875" style="2" customWidth="1"/>
    <col min="13550" max="13550" width="46.26953125" style="2"/>
    <col min="13551" max="13551" width="9.1796875" style="2" customWidth="1"/>
    <col min="13552" max="13552" width="48.54296875" style="2" customWidth="1"/>
    <col min="13553" max="13553" width="21" style="2" customWidth="1"/>
    <col min="13554" max="13554" width="16.7265625" style="2" customWidth="1"/>
    <col min="13555" max="13555" width="77.54296875" style="2" customWidth="1"/>
    <col min="13556" max="13556" width="22" style="2" customWidth="1"/>
    <col min="13557" max="13805" width="9.1796875" style="2" customWidth="1"/>
    <col min="13806" max="13806" width="46.26953125" style="2"/>
    <col min="13807" max="13807" width="9.1796875" style="2" customWidth="1"/>
    <col min="13808" max="13808" width="48.54296875" style="2" customWidth="1"/>
    <col min="13809" max="13809" width="21" style="2" customWidth="1"/>
    <col min="13810" max="13810" width="16.7265625" style="2" customWidth="1"/>
    <col min="13811" max="13811" width="77.54296875" style="2" customWidth="1"/>
    <col min="13812" max="13812" width="22" style="2" customWidth="1"/>
    <col min="13813" max="14061" width="9.1796875" style="2" customWidth="1"/>
    <col min="14062" max="14062" width="46.26953125" style="2"/>
    <col min="14063" max="14063" width="9.1796875" style="2" customWidth="1"/>
    <col min="14064" max="14064" width="48.54296875" style="2" customWidth="1"/>
    <col min="14065" max="14065" width="21" style="2" customWidth="1"/>
    <col min="14066" max="14066" width="16.7265625" style="2" customWidth="1"/>
    <col min="14067" max="14067" width="77.54296875" style="2" customWidth="1"/>
    <col min="14068" max="14068" width="22" style="2" customWidth="1"/>
    <col min="14069" max="14317" width="9.1796875" style="2" customWidth="1"/>
    <col min="14318" max="14318" width="46.26953125" style="2"/>
    <col min="14319" max="14319" width="9.1796875" style="2" customWidth="1"/>
    <col min="14320" max="14320" width="48.54296875" style="2" customWidth="1"/>
    <col min="14321" max="14321" width="21" style="2" customWidth="1"/>
    <col min="14322" max="14322" width="16.7265625" style="2" customWidth="1"/>
    <col min="14323" max="14323" width="77.54296875" style="2" customWidth="1"/>
    <col min="14324" max="14324" width="22" style="2" customWidth="1"/>
    <col min="14325" max="14573" width="9.1796875" style="2" customWidth="1"/>
    <col min="14574" max="14574" width="46.26953125" style="2"/>
    <col min="14575" max="14575" width="9.1796875" style="2" customWidth="1"/>
    <col min="14576" max="14576" width="48.54296875" style="2" customWidth="1"/>
    <col min="14577" max="14577" width="21" style="2" customWidth="1"/>
    <col min="14578" max="14578" width="16.7265625" style="2" customWidth="1"/>
    <col min="14579" max="14579" width="77.54296875" style="2" customWidth="1"/>
    <col min="14580" max="14580" width="22" style="2" customWidth="1"/>
    <col min="14581" max="14829" width="9.1796875" style="2" customWidth="1"/>
    <col min="14830" max="14830" width="46.26953125" style="2"/>
    <col min="14831" max="14831" width="9.1796875" style="2" customWidth="1"/>
    <col min="14832" max="14832" width="48.54296875" style="2" customWidth="1"/>
    <col min="14833" max="14833" width="21" style="2" customWidth="1"/>
    <col min="14834" max="14834" width="16.7265625" style="2" customWidth="1"/>
    <col min="14835" max="14835" width="77.54296875" style="2" customWidth="1"/>
    <col min="14836" max="14836" width="22" style="2" customWidth="1"/>
    <col min="14837" max="15085" width="9.1796875" style="2" customWidth="1"/>
    <col min="15086" max="15086" width="46.26953125" style="2"/>
    <col min="15087" max="15087" width="9.1796875" style="2" customWidth="1"/>
    <col min="15088" max="15088" width="48.54296875" style="2" customWidth="1"/>
    <col min="15089" max="15089" width="21" style="2" customWidth="1"/>
    <col min="15090" max="15090" width="16.7265625" style="2" customWidth="1"/>
    <col min="15091" max="15091" width="77.54296875" style="2" customWidth="1"/>
    <col min="15092" max="15092" width="22" style="2" customWidth="1"/>
    <col min="15093" max="15341" width="9.1796875" style="2" customWidth="1"/>
    <col min="15342" max="15342" width="46.26953125" style="2"/>
    <col min="15343" max="15343" width="9.1796875" style="2" customWidth="1"/>
    <col min="15344" max="15344" width="48.54296875" style="2" customWidth="1"/>
    <col min="15345" max="15345" width="21" style="2" customWidth="1"/>
    <col min="15346" max="15346" width="16.7265625" style="2" customWidth="1"/>
    <col min="15347" max="15347" width="77.54296875" style="2" customWidth="1"/>
    <col min="15348" max="15348" width="22" style="2" customWidth="1"/>
    <col min="15349" max="15597" width="9.1796875" style="2" customWidth="1"/>
    <col min="15598" max="15598" width="46.26953125" style="2"/>
    <col min="15599" max="15599" width="9.1796875" style="2" customWidth="1"/>
    <col min="15600" max="15600" width="48.54296875" style="2" customWidth="1"/>
    <col min="15601" max="15601" width="21" style="2" customWidth="1"/>
    <col min="15602" max="15602" width="16.7265625" style="2" customWidth="1"/>
    <col min="15603" max="15603" width="77.54296875" style="2" customWidth="1"/>
    <col min="15604" max="15604" width="22" style="2" customWidth="1"/>
    <col min="15605" max="15853" width="9.1796875" style="2" customWidth="1"/>
    <col min="15854" max="15854" width="46.26953125" style="2"/>
    <col min="15855" max="15855" width="9.1796875" style="2" customWidth="1"/>
    <col min="15856" max="15856" width="48.54296875" style="2" customWidth="1"/>
    <col min="15857" max="15857" width="21" style="2" customWidth="1"/>
    <col min="15858" max="15858" width="16.7265625" style="2" customWidth="1"/>
    <col min="15859" max="15859" width="77.54296875" style="2" customWidth="1"/>
    <col min="15860" max="15860" width="22" style="2" customWidth="1"/>
    <col min="15861" max="16109" width="9.1796875" style="2" customWidth="1"/>
    <col min="16110" max="16110" width="46.26953125" style="2"/>
    <col min="16111" max="16111" width="9.1796875" style="2" customWidth="1"/>
    <col min="16112" max="16112" width="48.54296875" style="2" customWidth="1"/>
    <col min="16113" max="16113" width="21" style="2" customWidth="1"/>
    <col min="16114" max="16114" width="16.7265625" style="2" customWidth="1"/>
    <col min="16115" max="16115" width="77.54296875" style="2" customWidth="1"/>
    <col min="16116" max="16116" width="22" style="2" customWidth="1"/>
    <col min="16117" max="16384" width="9.1796875" style="2" customWidth="1"/>
  </cols>
  <sheetData>
    <row r="1" spans="1:6" x14ac:dyDescent="0.4">
      <c r="C1" s="87" t="s">
        <v>183</v>
      </c>
      <c r="D1" s="87"/>
    </row>
    <row r="2" spans="1:6" ht="12" customHeight="1" x14ac:dyDescent="0.4">
      <c r="C2" s="7"/>
      <c r="D2" s="7"/>
    </row>
    <row r="3" spans="1:6" ht="20.5" x14ac:dyDescent="0.45">
      <c r="A3" s="71" t="s">
        <v>176</v>
      </c>
      <c r="B3" s="71"/>
      <c r="C3" s="71"/>
      <c r="D3" s="71"/>
    </row>
    <row r="4" spans="1:6" ht="9" customHeight="1" x14ac:dyDescent="0.4"/>
    <row r="5" spans="1:6" s="1" customFormat="1" ht="81.75" customHeight="1" x14ac:dyDescent="0.5">
      <c r="A5" s="78" t="s">
        <v>182</v>
      </c>
      <c r="B5" s="78"/>
      <c r="C5" s="78"/>
      <c r="D5" s="78"/>
    </row>
    <row r="6" spans="1:6" s="1" customFormat="1" ht="15.75" customHeight="1" x14ac:dyDescent="0.5">
      <c r="A6" s="79"/>
      <c r="B6" s="79"/>
      <c r="C6" s="79"/>
      <c r="D6" s="79"/>
    </row>
    <row r="7" spans="1:6" ht="34.5" customHeight="1" x14ac:dyDescent="0.4">
      <c r="A7" s="72" t="s">
        <v>180</v>
      </c>
      <c r="B7" s="72"/>
      <c r="C7" s="72"/>
      <c r="D7" s="72"/>
    </row>
    <row r="8" spans="1:6" ht="12" customHeight="1" x14ac:dyDescent="0.4">
      <c r="A8" s="74" t="s">
        <v>3</v>
      </c>
      <c r="B8" s="75"/>
      <c r="C8" s="80" t="s">
        <v>181</v>
      </c>
      <c r="D8" s="81"/>
    </row>
    <row r="9" spans="1:6" ht="37.5" customHeight="1" x14ac:dyDescent="0.4">
      <c r="A9" s="76"/>
      <c r="B9" s="77"/>
      <c r="C9" s="82"/>
      <c r="D9" s="83"/>
      <c r="F9" s="6"/>
    </row>
    <row r="10" spans="1:6" s="9" customFormat="1" ht="15.5" x14ac:dyDescent="0.35">
      <c r="A10" s="85" t="s">
        <v>4</v>
      </c>
      <c r="B10" s="85"/>
      <c r="C10" s="8" t="s">
        <v>5</v>
      </c>
      <c r="D10" s="8" t="s">
        <v>6</v>
      </c>
    </row>
    <row r="11" spans="1:6" s="9" customFormat="1" ht="15.5" x14ac:dyDescent="0.35">
      <c r="A11" s="10" t="s">
        <v>7</v>
      </c>
      <c r="B11" s="10"/>
      <c r="C11" s="11" t="s">
        <v>8</v>
      </c>
      <c r="D11" s="12">
        <v>1</v>
      </c>
      <c r="F11" s="9" t="s">
        <v>2</v>
      </c>
    </row>
    <row r="12" spans="1:6" s="9" customFormat="1" ht="15.5" x14ac:dyDescent="0.35">
      <c r="A12" s="10" t="s">
        <v>9</v>
      </c>
      <c r="B12" s="10"/>
      <c r="C12" s="11" t="s">
        <v>10</v>
      </c>
      <c r="D12" s="12">
        <v>20</v>
      </c>
    </row>
    <row r="13" spans="1:6" s="9" customFormat="1" ht="15.5" x14ac:dyDescent="0.35">
      <c r="A13" s="10" t="s">
        <v>11</v>
      </c>
      <c r="B13" s="10"/>
      <c r="C13" s="11" t="s">
        <v>1</v>
      </c>
      <c r="D13" s="12">
        <v>11</v>
      </c>
    </row>
    <row r="14" spans="1:6" s="9" customFormat="1" ht="15.5" x14ac:dyDescent="0.35">
      <c r="A14" s="10" t="s">
        <v>12</v>
      </c>
      <c r="B14" s="10"/>
      <c r="C14" s="11" t="s">
        <v>13</v>
      </c>
      <c r="D14" s="12">
        <v>60</v>
      </c>
    </row>
    <row r="15" spans="1:6" s="9" customFormat="1" ht="15.5" x14ac:dyDescent="0.35">
      <c r="A15" s="13" t="s">
        <v>14</v>
      </c>
      <c r="B15" s="13"/>
      <c r="C15" s="14" t="s">
        <v>15</v>
      </c>
      <c r="D15" s="15">
        <v>112</v>
      </c>
    </row>
    <row r="16" spans="1:6" s="9" customFormat="1" ht="15.5" x14ac:dyDescent="0.35">
      <c r="A16" s="86" t="s">
        <v>16</v>
      </c>
      <c r="B16" s="86"/>
      <c r="C16" s="14" t="s">
        <v>1</v>
      </c>
      <c r="D16" s="16"/>
    </row>
    <row r="17" spans="1:4" s="9" customFormat="1" ht="15.5" x14ac:dyDescent="0.35">
      <c r="A17" s="86" t="s">
        <v>17</v>
      </c>
      <c r="B17" s="86"/>
      <c r="C17" s="14" t="s">
        <v>1</v>
      </c>
      <c r="D17" s="17"/>
    </row>
    <row r="18" spans="1:4" s="9" customFormat="1" ht="15.5" x14ac:dyDescent="0.35">
      <c r="A18" s="86" t="s">
        <v>18</v>
      </c>
      <c r="B18" s="86"/>
      <c r="C18" s="14" t="s">
        <v>8</v>
      </c>
      <c r="D18" s="18">
        <v>30</v>
      </c>
    </row>
    <row r="19" spans="1:4" s="22" customFormat="1" ht="15.5" x14ac:dyDescent="0.35">
      <c r="A19" s="19" t="s">
        <v>19</v>
      </c>
      <c r="B19" s="19"/>
      <c r="C19" s="20"/>
      <c r="D19" s="21"/>
    </row>
    <row r="20" spans="1:4" s="22" customFormat="1" ht="15.5" x14ac:dyDescent="0.35">
      <c r="A20" s="23" t="s">
        <v>0</v>
      </c>
      <c r="B20" s="24" t="s">
        <v>20</v>
      </c>
      <c r="C20" s="25" t="s">
        <v>21</v>
      </c>
      <c r="D20" s="25" t="s">
        <v>22</v>
      </c>
    </row>
    <row r="21" spans="1:4" s="22" customFormat="1" ht="15.5" x14ac:dyDescent="0.35">
      <c r="A21" s="26" t="s">
        <v>23</v>
      </c>
      <c r="B21" s="26"/>
      <c r="C21" s="27"/>
      <c r="D21" s="28"/>
    </row>
    <row r="22" spans="1:4" s="9" customFormat="1" ht="15.5" x14ac:dyDescent="0.35">
      <c r="A22" s="29" t="s">
        <v>24</v>
      </c>
      <c r="B22" s="30" t="s">
        <v>25</v>
      </c>
      <c r="C22" s="31"/>
      <c r="D22" s="32"/>
    </row>
    <row r="23" spans="1:4" s="9" customFormat="1" ht="15.5" x14ac:dyDescent="0.35">
      <c r="A23" s="33" t="s">
        <v>26</v>
      </c>
      <c r="B23" s="34" t="s">
        <v>27</v>
      </c>
      <c r="C23" s="31"/>
      <c r="D23" s="32">
        <f>D22*C23</f>
        <v>0</v>
      </c>
    </row>
    <row r="24" spans="1:4" s="9" customFormat="1" ht="15.5" x14ac:dyDescent="0.35">
      <c r="A24" s="33" t="s">
        <v>28</v>
      </c>
      <c r="B24" s="34" t="s">
        <v>29</v>
      </c>
      <c r="C24" s="31"/>
      <c r="D24" s="32">
        <f>D22*C24</f>
        <v>0</v>
      </c>
    </row>
    <row r="25" spans="1:4" s="9" customFormat="1" ht="15.5" x14ac:dyDescent="0.35">
      <c r="A25" s="29" t="s">
        <v>30</v>
      </c>
      <c r="B25" s="30" t="s">
        <v>31</v>
      </c>
      <c r="C25" s="31"/>
      <c r="D25" s="32">
        <f>SUM(D22:D24)</f>
        <v>0</v>
      </c>
    </row>
    <row r="26" spans="1:4" s="9" customFormat="1" ht="15.5" x14ac:dyDescent="0.35">
      <c r="A26" s="33" t="s">
        <v>32</v>
      </c>
      <c r="B26" s="34" t="s">
        <v>33</v>
      </c>
      <c r="C26" s="31"/>
      <c r="D26" s="32">
        <f>D25/29.3*(44/12)</f>
        <v>0</v>
      </c>
    </row>
    <row r="27" spans="1:4" s="9" customFormat="1" ht="15.5" x14ac:dyDescent="0.35">
      <c r="A27" s="33" t="s">
        <v>34</v>
      </c>
      <c r="B27" s="34" t="s">
        <v>35</v>
      </c>
      <c r="C27" s="31"/>
      <c r="D27" s="32">
        <f>D25+D26</f>
        <v>0</v>
      </c>
    </row>
    <row r="28" spans="1:4" s="9" customFormat="1" ht="15.5" x14ac:dyDescent="0.35">
      <c r="A28" s="33" t="s">
        <v>36</v>
      </c>
      <c r="B28" s="34" t="s">
        <v>37</v>
      </c>
      <c r="C28" s="35"/>
      <c r="D28" s="36">
        <f>D27*C28</f>
        <v>0</v>
      </c>
    </row>
    <row r="29" spans="1:4" s="9" customFormat="1" ht="15.5" x14ac:dyDescent="0.35">
      <c r="A29" s="33" t="s">
        <v>38</v>
      </c>
      <c r="B29" s="34" t="s">
        <v>39</v>
      </c>
      <c r="C29" s="31"/>
      <c r="D29" s="32">
        <f>D27+D28</f>
        <v>0</v>
      </c>
    </row>
    <row r="30" spans="1:4" s="41" customFormat="1" ht="15" x14ac:dyDescent="0.3">
      <c r="A30" s="37"/>
      <c r="B30" s="38" t="s">
        <v>40</v>
      </c>
      <c r="C30" s="39"/>
      <c r="D30" s="40" t="e">
        <f>D29/(C43*C44)*D17</f>
        <v>#DIV/0!</v>
      </c>
    </row>
    <row r="31" spans="1:4" s="9" customFormat="1" ht="18.75" customHeight="1" x14ac:dyDescent="0.35">
      <c r="A31" s="84" t="s">
        <v>41</v>
      </c>
      <c r="B31" s="84"/>
      <c r="C31" s="42"/>
      <c r="D31" s="28"/>
    </row>
    <row r="32" spans="1:4" s="9" customFormat="1" ht="15.5" x14ac:dyDescent="0.35">
      <c r="A32" s="33"/>
      <c r="B32" s="43" t="s">
        <v>42</v>
      </c>
      <c r="C32" s="31" t="s">
        <v>43</v>
      </c>
      <c r="D32" s="36"/>
    </row>
    <row r="33" spans="1:4" s="9" customFormat="1" ht="15.5" x14ac:dyDescent="0.35">
      <c r="A33" s="44" t="s">
        <v>44</v>
      </c>
      <c r="B33" s="45" t="s">
        <v>45</v>
      </c>
      <c r="C33" s="31">
        <f>C44*C34</f>
        <v>0</v>
      </c>
      <c r="D33" s="36"/>
    </row>
    <row r="34" spans="1:4" s="9" customFormat="1" ht="15.5" x14ac:dyDescent="0.35">
      <c r="A34" s="44" t="s">
        <v>46</v>
      </c>
      <c r="B34" s="45" t="s">
        <v>47</v>
      </c>
      <c r="C34" s="31">
        <f>D15</f>
        <v>112</v>
      </c>
      <c r="D34" s="36"/>
    </row>
    <row r="35" spans="1:4" s="9" customFormat="1" ht="15.5" x14ac:dyDescent="0.35">
      <c r="A35" s="29" t="s">
        <v>48</v>
      </c>
      <c r="B35" s="46" t="s">
        <v>49</v>
      </c>
      <c r="C35" s="31"/>
      <c r="D35" s="36"/>
    </row>
    <row r="36" spans="1:4" s="9" customFormat="1" ht="15.5" x14ac:dyDescent="0.35">
      <c r="A36" s="29" t="s">
        <v>50</v>
      </c>
      <c r="B36" s="46" t="s">
        <v>51</v>
      </c>
      <c r="C36" s="31"/>
      <c r="D36" s="36"/>
    </row>
    <row r="37" spans="1:4" s="9" customFormat="1" ht="15.5" x14ac:dyDescent="0.35">
      <c r="A37" s="29" t="s">
        <v>52</v>
      </c>
      <c r="B37" s="46" t="s">
        <v>53</v>
      </c>
      <c r="C37" s="31"/>
      <c r="D37" s="36"/>
    </row>
    <row r="38" spans="1:4" s="9" customFormat="1" ht="15.5" x14ac:dyDescent="0.35">
      <c r="A38" s="29" t="s">
        <v>54</v>
      </c>
      <c r="B38" s="46" t="s">
        <v>55</v>
      </c>
      <c r="C38" s="31"/>
      <c r="D38" s="36"/>
    </row>
    <row r="39" spans="1:4" s="9" customFormat="1" ht="15.5" x14ac:dyDescent="0.35">
      <c r="A39" s="44" t="s">
        <v>56</v>
      </c>
      <c r="B39" s="45" t="s">
        <v>57</v>
      </c>
      <c r="C39" s="31"/>
      <c r="D39" s="36"/>
    </row>
    <row r="40" spans="1:4" s="9" customFormat="1" ht="15.5" x14ac:dyDescent="0.35">
      <c r="A40" s="44" t="s">
        <v>58</v>
      </c>
      <c r="B40" s="45" t="s">
        <v>59</v>
      </c>
      <c r="C40" s="31">
        <f>C38*C39</f>
        <v>0</v>
      </c>
      <c r="D40" s="36"/>
    </row>
    <row r="41" spans="1:4" s="9" customFormat="1" ht="15.5" x14ac:dyDescent="0.35">
      <c r="A41" s="44" t="s">
        <v>60</v>
      </c>
      <c r="B41" s="45" t="s">
        <v>61</v>
      </c>
      <c r="C41" s="4">
        <f>(C34/100)*C35*(1+(C36-1+C37-1))+C40</f>
        <v>0</v>
      </c>
      <c r="D41" s="36"/>
    </row>
    <row r="42" spans="1:4" s="9" customFormat="1" ht="31" x14ac:dyDescent="0.35">
      <c r="A42" s="44" t="s">
        <v>62</v>
      </c>
      <c r="B42" s="45" t="s">
        <v>63</v>
      </c>
      <c r="C42" s="31"/>
      <c r="D42" s="36"/>
    </row>
    <row r="43" spans="1:4" s="9" customFormat="1" ht="15.5" x14ac:dyDescent="0.35">
      <c r="A43" s="44" t="s">
        <v>64</v>
      </c>
      <c r="B43" s="47" t="s">
        <v>65</v>
      </c>
      <c r="C43" s="31"/>
      <c r="D43" s="36"/>
    </row>
    <row r="44" spans="1:4" s="9" customFormat="1" ht="15.5" x14ac:dyDescent="0.35">
      <c r="A44" s="44" t="s">
        <v>66</v>
      </c>
      <c r="B44" s="47" t="s">
        <v>67</v>
      </c>
      <c r="C44" s="31"/>
      <c r="D44" s="36"/>
    </row>
    <row r="45" spans="1:4" s="9" customFormat="1" ht="15.5" x14ac:dyDescent="0.35">
      <c r="A45" s="44" t="s">
        <v>68</v>
      </c>
      <c r="B45" s="45" t="s">
        <v>69</v>
      </c>
      <c r="C45" s="31"/>
      <c r="D45" s="36"/>
    </row>
    <row r="46" spans="1:4" s="9" customFormat="1" ht="15.5" x14ac:dyDescent="0.35">
      <c r="A46" s="44" t="s">
        <v>70</v>
      </c>
      <c r="B46" s="45" t="s">
        <v>71</v>
      </c>
      <c r="C46" s="31"/>
      <c r="D46" s="36"/>
    </row>
    <row r="47" spans="1:4" s="9" customFormat="1" ht="15.5" x14ac:dyDescent="0.35">
      <c r="A47" s="44" t="s">
        <v>72</v>
      </c>
      <c r="B47" s="45" t="s">
        <v>73</v>
      </c>
      <c r="C47" s="31">
        <f>C45*C46</f>
        <v>0</v>
      </c>
      <c r="D47" s="36"/>
    </row>
    <row r="48" spans="1:4" s="9" customFormat="1" ht="15.5" x14ac:dyDescent="0.35">
      <c r="A48" s="44" t="s">
        <v>74</v>
      </c>
      <c r="B48" s="45" t="s">
        <v>75</v>
      </c>
      <c r="C48" s="31">
        <f>C42*C47*C36</f>
        <v>0</v>
      </c>
      <c r="D48" s="36"/>
    </row>
    <row r="49" spans="1:4" s="9" customFormat="1" ht="15.5" x14ac:dyDescent="0.35">
      <c r="A49" s="44" t="s">
        <v>76</v>
      </c>
      <c r="B49" s="45" t="s">
        <v>77</v>
      </c>
      <c r="C49" s="31">
        <f>C48+C41</f>
        <v>0</v>
      </c>
      <c r="D49" s="36"/>
    </row>
    <row r="50" spans="1:4" s="9" customFormat="1" ht="15.5" x14ac:dyDescent="0.35">
      <c r="A50" s="29" t="s">
        <v>78</v>
      </c>
      <c r="B50" s="46" t="s">
        <v>79</v>
      </c>
      <c r="C50" s="31"/>
      <c r="D50" s="32"/>
    </row>
    <row r="51" spans="1:4" s="9" customFormat="1" ht="15.5" x14ac:dyDescent="0.35">
      <c r="A51" s="44" t="s">
        <v>80</v>
      </c>
      <c r="B51" s="43" t="s">
        <v>81</v>
      </c>
      <c r="C51" s="31"/>
      <c r="D51" s="32">
        <f>C49*D50</f>
        <v>0</v>
      </c>
    </row>
    <row r="52" spans="1:4" s="49" customFormat="1" ht="15" x14ac:dyDescent="0.3">
      <c r="A52" s="37"/>
      <c r="B52" s="48" t="s">
        <v>40</v>
      </c>
      <c r="C52" s="39"/>
      <c r="D52" s="40">
        <f>D51</f>
        <v>0</v>
      </c>
    </row>
    <row r="53" spans="1:4" s="9" customFormat="1" ht="18.75" customHeight="1" x14ac:dyDescent="0.35">
      <c r="A53" s="84" t="s">
        <v>82</v>
      </c>
      <c r="B53" s="84"/>
      <c r="C53" s="42"/>
      <c r="D53" s="28"/>
    </row>
    <row r="54" spans="1:4" s="9" customFormat="1" ht="15.5" x14ac:dyDescent="0.35">
      <c r="A54" s="29"/>
      <c r="B54" s="50" t="s">
        <v>83</v>
      </c>
      <c r="C54" s="31"/>
      <c r="D54" s="36"/>
    </row>
    <row r="55" spans="1:4" s="9" customFormat="1" ht="15.5" x14ac:dyDescent="0.35">
      <c r="A55" s="29" t="s">
        <v>84</v>
      </c>
      <c r="B55" s="46" t="s">
        <v>85</v>
      </c>
      <c r="C55" s="31"/>
      <c r="D55" s="36"/>
    </row>
    <row r="56" spans="1:4" s="9" customFormat="1" ht="15.5" x14ac:dyDescent="0.35">
      <c r="A56" s="29" t="s">
        <v>86</v>
      </c>
      <c r="B56" s="46" t="s">
        <v>87</v>
      </c>
      <c r="C56" s="31">
        <f>C55*C49/100</f>
        <v>0</v>
      </c>
      <c r="D56" s="36"/>
    </row>
    <row r="57" spans="1:4" s="9" customFormat="1" ht="15.5" x14ac:dyDescent="0.35">
      <c r="A57" s="29" t="s">
        <v>88</v>
      </c>
      <c r="B57" s="46" t="s">
        <v>89</v>
      </c>
      <c r="C57" s="31"/>
      <c r="D57" s="36"/>
    </row>
    <row r="58" spans="1:4" s="9" customFormat="1" ht="15.5" x14ac:dyDescent="0.35">
      <c r="A58" s="29" t="s">
        <v>90</v>
      </c>
      <c r="B58" s="46" t="s">
        <v>91</v>
      </c>
      <c r="C58" s="31"/>
      <c r="D58" s="36"/>
    </row>
    <row r="59" spans="1:4" s="9" customFormat="1" ht="15.5" x14ac:dyDescent="0.35">
      <c r="A59" s="29" t="s">
        <v>92</v>
      </c>
      <c r="B59" s="46" t="s">
        <v>93</v>
      </c>
      <c r="C59" s="31"/>
      <c r="D59" s="32">
        <f>C56*D57*C58</f>
        <v>0</v>
      </c>
    </row>
    <row r="60" spans="1:4" s="9" customFormat="1" ht="15.5" x14ac:dyDescent="0.35">
      <c r="A60" s="29"/>
      <c r="B60" s="50" t="s">
        <v>94</v>
      </c>
      <c r="C60" s="31"/>
      <c r="D60" s="36"/>
    </row>
    <row r="61" spans="1:4" s="9" customFormat="1" ht="15.5" x14ac:dyDescent="0.35">
      <c r="A61" s="29" t="s">
        <v>95</v>
      </c>
      <c r="B61" s="46" t="s">
        <v>85</v>
      </c>
      <c r="C61" s="31"/>
      <c r="D61" s="36"/>
    </row>
    <row r="62" spans="1:4" s="9" customFormat="1" ht="15.5" x14ac:dyDescent="0.35">
      <c r="A62" s="29" t="s">
        <v>96</v>
      </c>
      <c r="B62" s="46" t="s">
        <v>87</v>
      </c>
      <c r="C62" s="31">
        <f>C49*C61/100</f>
        <v>0</v>
      </c>
      <c r="D62" s="36"/>
    </row>
    <row r="63" spans="1:4" s="9" customFormat="1" ht="15.5" x14ac:dyDescent="0.35">
      <c r="A63" s="29" t="s">
        <v>97</v>
      </c>
      <c r="B63" s="46" t="s">
        <v>89</v>
      </c>
      <c r="C63" s="31"/>
      <c r="D63" s="36"/>
    </row>
    <row r="64" spans="1:4" s="9" customFormat="1" ht="15.5" x14ac:dyDescent="0.35">
      <c r="A64" s="29" t="s">
        <v>98</v>
      </c>
      <c r="B64" s="46" t="s">
        <v>91</v>
      </c>
      <c r="C64" s="31"/>
      <c r="D64" s="36"/>
    </row>
    <row r="65" spans="1:4" s="9" customFormat="1" ht="15.5" x14ac:dyDescent="0.35">
      <c r="A65" s="29" t="s">
        <v>99</v>
      </c>
      <c r="B65" s="46" t="s">
        <v>93</v>
      </c>
      <c r="C65" s="31"/>
      <c r="D65" s="32">
        <f>C62*D63*C64</f>
        <v>0</v>
      </c>
    </row>
    <row r="66" spans="1:4" s="9" customFormat="1" ht="15.5" x14ac:dyDescent="0.35">
      <c r="A66" s="29"/>
      <c r="B66" s="50" t="s">
        <v>100</v>
      </c>
      <c r="C66" s="31"/>
      <c r="D66" s="36"/>
    </row>
    <row r="67" spans="1:4" s="9" customFormat="1" ht="15.5" x14ac:dyDescent="0.35">
      <c r="A67" s="29" t="s">
        <v>101</v>
      </c>
      <c r="B67" s="46" t="s">
        <v>85</v>
      </c>
      <c r="C67" s="31"/>
      <c r="D67" s="36"/>
    </row>
    <row r="68" spans="1:4" s="9" customFormat="1" ht="15.5" x14ac:dyDescent="0.35">
      <c r="A68" s="29" t="s">
        <v>102</v>
      </c>
      <c r="B68" s="46" t="s">
        <v>87</v>
      </c>
      <c r="C68" s="31">
        <f>C49*C67/100</f>
        <v>0</v>
      </c>
      <c r="D68" s="36"/>
    </row>
    <row r="69" spans="1:4" s="9" customFormat="1" ht="15.5" x14ac:dyDescent="0.35">
      <c r="A69" s="29" t="s">
        <v>103</v>
      </c>
      <c r="B69" s="46" t="s">
        <v>89</v>
      </c>
      <c r="C69" s="31"/>
      <c r="D69" s="36"/>
    </row>
    <row r="70" spans="1:4" s="9" customFormat="1" ht="15.5" x14ac:dyDescent="0.35">
      <c r="A70" s="29" t="s">
        <v>104</v>
      </c>
      <c r="B70" s="46" t="s">
        <v>91</v>
      </c>
      <c r="C70" s="31"/>
      <c r="D70" s="36"/>
    </row>
    <row r="71" spans="1:4" s="9" customFormat="1" ht="15.5" x14ac:dyDescent="0.35">
      <c r="A71" s="29" t="s">
        <v>105</v>
      </c>
      <c r="B71" s="46" t="s">
        <v>93</v>
      </c>
      <c r="C71" s="31"/>
      <c r="D71" s="32">
        <f>C68*D69*C70</f>
        <v>0</v>
      </c>
    </row>
    <row r="72" spans="1:4" s="9" customFormat="1" ht="15.5" x14ac:dyDescent="0.35">
      <c r="A72" s="29"/>
      <c r="B72" s="50" t="s">
        <v>106</v>
      </c>
      <c r="C72" s="31"/>
      <c r="D72" s="36"/>
    </row>
    <row r="73" spans="1:4" s="9" customFormat="1" ht="15.5" x14ac:dyDescent="0.35">
      <c r="A73" s="33" t="s">
        <v>107</v>
      </c>
      <c r="B73" s="43" t="s">
        <v>85</v>
      </c>
      <c r="C73" s="31"/>
      <c r="D73" s="36"/>
    </row>
    <row r="74" spans="1:4" s="9" customFormat="1" ht="15.5" x14ac:dyDescent="0.35">
      <c r="A74" s="33" t="s">
        <v>108</v>
      </c>
      <c r="B74" s="43" t="s">
        <v>109</v>
      </c>
      <c r="C74" s="31">
        <f>C49*C73/100</f>
        <v>0</v>
      </c>
      <c r="D74" s="36"/>
    </row>
    <row r="75" spans="1:4" s="9" customFormat="1" ht="15.5" x14ac:dyDescent="0.35">
      <c r="A75" s="33" t="s">
        <v>110</v>
      </c>
      <c r="B75" s="43" t="s">
        <v>89</v>
      </c>
      <c r="C75" s="31"/>
      <c r="D75" s="36"/>
    </row>
    <row r="76" spans="1:4" s="9" customFormat="1" ht="15.5" x14ac:dyDescent="0.35">
      <c r="A76" s="33" t="s">
        <v>111</v>
      </c>
      <c r="B76" s="43" t="s">
        <v>93</v>
      </c>
      <c r="C76" s="31"/>
      <c r="D76" s="32">
        <f>C74*D75</f>
        <v>0</v>
      </c>
    </row>
    <row r="77" spans="1:4" s="9" customFormat="1" ht="15.5" x14ac:dyDescent="0.35">
      <c r="A77" s="33"/>
      <c r="B77" s="43" t="s">
        <v>112</v>
      </c>
      <c r="C77" s="31"/>
      <c r="D77" s="32">
        <f>D59+D65+D71+D76</f>
        <v>0</v>
      </c>
    </row>
    <row r="78" spans="1:4" s="9" customFormat="1" ht="15.5" x14ac:dyDescent="0.35">
      <c r="A78" s="33"/>
      <c r="B78" s="43" t="s">
        <v>113</v>
      </c>
      <c r="C78" s="31"/>
      <c r="D78" s="36"/>
    </row>
    <row r="79" spans="1:4" s="41" customFormat="1" ht="15" x14ac:dyDescent="0.3">
      <c r="A79" s="37"/>
      <c r="B79" s="48" t="s">
        <v>114</v>
      </c>
      <c r="C79" s="39"/>
      <c r="D79" s="40">
        <f>D77+D52</f>
        <v>0</v>
      </c>
    </row>
    <row r="80" spans="1:4" s="9" customFormat="1" ht="18.75" customHeight="1" x14ac:dyDescent="0.35">
      <c r="A80" s="84" t="s">
        <v>115</v>
      </c>
      <c r="B80" s="84"/>
      <c r="C80" s="42"/>
      <c r="D80" s="28"/>
    </row>
    <row r="81" spans="1:4" s="9" customFormat="1" ht="15.5" x14ac:dyDescent="0.35">
      <c r="A81" s="29"/>
      <c r="B81" s="46" t="s">
        <v>116</v>
      </c>
      <c r="C81" s="31"/>
      <c r="D81" s="36"/>
    </row>
    <row r="82" spans="1:4" s="9" customFormat="1" ht="15.5" x14ac:dyDescent="0.35">
      <c r="A82" s="29" t="s">
        <v>117</v>
      </c>
      <c r="B82" s="46" t="s">
        <v>118</v>
      </c>
      <c r="C82" s="31"/>
      <c r="D82" s="32"/>
    </row>
    <row r="83" spans="1:4" s="9" customFormat="1" ht="15.5" x14ac:dyDescent="0.35">
      <c r="A83" s="29" t="s">
        <v>119</v>
      </c>
      <c r="B83" s="46" t="s">
        <v>120</v>
      </c>
      <c r="C83" s="31"/>
      <c r="D83" s="32">
        <f>D82*C83</f>
        <v>0</v>
      </c>
    </row>
    <row r="84" spans="1:4" s="9" customFormat="1" ht="15.5" x14ac:dyDescent="0.35">
      <c r="A84" s="29" t="s">
        <v>121</v>
      </c>
      <c r="B84" s="46" t="s">
        <v>122</v>
      </c>
      <c r="C84" s="31"/>
      <c r="D84" s="32">
        <f>D82*C84</f>
        <v>0</v>
      </c>
    </row>
    <row r="85" spans="1:4" s="9" customFormat="1" ht="15.5" x14ac:dyDescent="0.35">
      <c r="A85" s="29" t="s">
        <v>123</v>
      </c>
      <c r="B85" s="46" t="s">
        <v>31</v>
      </c>
      <c r="C85" s="31"/>
      <c r="D85" s="32">
        <f>D82+D83+D84</f>
        <v>0</v>
      </c>
    </row>
    <row r="86" spans="1:4" s="9" customFormat="1" ht="15.5" x14ac:dyDescent="0.35">
      <c r="A86" s="29" t="s">
        <v>124</v>
      </c>
      <c r="B86" s="46" t="s">
        <v>33</v>
      </c>
      <c r="C86" s="31"/>
      <c r="D86" s="32">
        <f>D85/29.3*(44/12)</f>
        <v>0</v>
      </c>
    </row>
    <row r="87" spans="1:4" s="9" customFormat="1" ht="15.5" x14ac:dyDescent="0.35">
      <c r="A87" s="33" t="s">
        <v>125</v>
      </c>
      <c r="B87" s="43" t="s">
        <v>35</v>
      </c>
      <c r="C87" s="31"/>
      <c r="D87" s="32">
        <f>D85+D86</f>
        <v>0</v>
      </c>
    </row>
    <row r="88" spans="1:4" s="9" customFormat="1" ht="15.5" x14ac:dyDescent="0.35">
      <c r="A88" s="33" t="s">
        <v>126</v>
      </c>
      <c r="B88" s="43" t="s">
        <v>127</v>
      </c>
      <c r="C88" s="35"/>
      <c r="D88" s="36"/>
    </row>
    <row r="89" spans="1:4" s="9" customFormat="1" ht="15.5" x14ac:dyDescent="0.35">
      <c r="A89" s="33" t="s">
        <v>128</v>
      </c>
      <c r="B89" s="43" t="s">
        <v>129</v>
      </c>
      <c r="C89" s="31"/>
      <c r="D89" s="32">
        <f>D87+D88</f>
        <v>0</v>
      </c>
    </row>
    <row r="90" spans="1:4" s="9" customFormat="1" ht="15.5" x14ac:dyDescent="0.35">
      <c r="A90" s="33" t="s">
        <v>130</v>
      </c>
      <c r="B90" s="43" t="s">
        <v>131</v>
      </c>
      <c r="C90" s="31"/>
      <c r="D90" s="36"/>
    </row>
    <row r="91" spans="1:4" s="9" customFormat="1" ht="15.5" x14ac:dyDescent="0.35">
      <c r="A91" s="33" t="s">
        <v>132</v>
      </c>
      <c r="B91" s="43" t="s">
        <v>133</v>
      </c>
      <c r="C91" s="31"/>
      <c r="D91" s="32">
        <f>D89*C90</f>
        <v>0</v>
      </c>
    </row>
    <row r="92" spans="1:4" s="9" customFormat="1" ht="15.5" x14ac:dyDescent="0.35">
      <c r="A92" s="33" t="s">
        <v>134</v>
      </c>
      <c r="B92" s="43" t="s">
        <v>135</v>
      </c>
      <c r="C92" s="31"/>
      <c r="D92" s="32">
        <f>C94*C95*D96/12</f>
        <v>0</v>
      </c>
    </row>
    <row r="93" spans="1:4" s="9" customFormat="1" ht="15.5" x14ac:dyDescent="0.35">
      <c r="A93" s="33"/>
      <c r="B93" s="43" t="s">
        <v>136</v>
      </c>
      <c r="C93" s="31"/>
      <c r="D93" s="36"/>
    </row>
    <row r="94" spans="1:4" s="9" customFormat="1" ht="15.5" x14ac:dyDescent="0.35">
      <c r="A94" s="29"/>
      <c r="B94" s="46" t="s">
        <v>137</v>
      </c>
      <c r="C94" s="31">
        <f>C33*12/80000</f>
        <v>0</v>
      </c>
      <c r="D94" s="36"/>
    </row>
    <row r="95" spans="1:4" s="51" customFormat="1" ht="15.5" x14ac:dyDescent="0.35">
      <c r="A95" s="29"/>
      <c r="B95" s="46" t="s">
        <v>138</v>
      </c>
      <c r="C95" s="31"/>
      <c r="D95" s="36"/>
    </row>
    <row r="96" spans="1:4" s="9" customFormat="1" ht="15.5" x14ac:dyDescent="0.35">
      <c r="A96" s="29"/>
      <c r="B96" s="46" t="s">
        <v>139</v>
      </c>
      <c r="C96" s="31"/>
      <c r="D96" s="32"/>
    </row>
    <row r="97" spans="1:4" s="9" customFormat="1" ht="31" x14ac:dyDescent="0.35">
      <c r="A97" s="29" t="s">
        <v>140</v>
      </c>
      <c r="B97" s="46" t="s">
        <v>141</v>
      </c>
      <c r="C97" s="31"/>
      <c r="D97" s="32"/>
    </row>
    <row r="98" spans="1:4" s="9" customFormat="1" ht="15.5" x14ac:dyDescent="0.35">
      <c r="A98" s="33" t="s">
        <v>142</v>
      </c>
      <c r="B98" s="43" t="s">
        <v>143</v>
      </c>
      <c r="C98" s="31"/>
      <c r="D98" s="36"/>
    </row>
    <row r="99" spans="1:4" s="9" customFormat="1" ht="15.5" x14ac:dyDescent="0.35">
      <c r="A99" s="33" t="s">
        <v>144</v>
      </c>
      <c r="B99" s="43" t="s">
        <v>145</v>
      </c>
      <c r="C99" s="31"/>
      <c r="D99" s="36"/>
    </row>
    <row r="100" spans="1:4" s="9" customFormat="1" ht="15.5" x14ac:dyDescent="0.35">
      <c r="A100" s="33" t="s">
        <v>146</v>
      </c>
      <c r="B100" s="43" t="s">
        <v>147</v>
      </c>
      <c r="C100" s="31"/>
      <c r="D100" s="36"/>
    </row>
    <row r="101" spans="1:4" s="9" customFormat="1" ht="15.5" x14ac:dyDescent="0.35">
      <c r="A101" s="33" t="s">
        <v>148</v>
      </c>
      <c r="B101" s="43" t="s">
        <v>149</v>
      </c>
      <c r="C101" s="31"/>
      <c r="D101" s="36"/>
    </row>
    <row r="102" spans="1:4" s="9" customFormat="1" ht="15.5" x14ac:dyDescent="0.35">
      <c r="A102" s="33" t="s">
        <v>150</v>
      </c>
      <c r="B102" s="43" t="s">
        <v>151</v>
      </c>
      <c r="C102" s="31"/>
      <c r="D102" s="36"/>
    </row>
    <row r="103" spans="1:4" s="9" customFormat="1" ht="15.5" x14ac:dyDescent="0.35">
      <c r="A103" s="33" t="s">
        <v>152</v>
      </c>
      <c r="B103" s="43" t="s">
        <v>153</v>
      </c>
      <c r="C103" s="31"/>
      <c r="D103" s="36"/>
    </row>
    <row r="104" spans="1:4" s="49" customFormat="1" ht="15" x14ac:dyDescent="0.3">
      <c r="A104" s="37"/>
      <c r="B104" s="48" t="s">
        <v>154</v>
      </c>
      <c r="C104" s="39"/>
      <c r="D104" s="40">
        <f>(D91+D92+D97+D103+D102+D101+D100+D99+D98)/D18</f>
        <v>0</v>
      </c>
    </row>
    <row r="105" spans="1:4" s="9" customFormat="1" ht="15.5" x14ac:dyDescent="0.35">
      <c r="A105" s="33"/>
      <c r="B105" s="43" t="s">
        <v>113</v>
      </c>
      <c r="C105" s="39"/>
      <c r="D105" s="36"/>
    </row>
    <row r="106" spans="1:4" s="49" customFormat="1" ht="15" x14ac:dyDescent="0.3">
      <c r="A106" s="52" t="s">
        <v>155</v>
      </c>
      <c r="B106" s="53" t="s">
        <v>175</v>
      </c>
      <c r="C106" s="54"/>
      <c r="D106" s="55">
        <f>C106/D18</f>
        <v>0</v>
      </c>
    </row>
    <row r="107" spans="1:4" s="9" customFormat="1" ht="15.5" x14ac:dyDescent="0.35">
      <c r="A107" s="33" t="s">
        <v>156</v>
      </c>
      <c r="B107" s="43" t="s">
        <v>157</v>
      </c>
      <c r="C107" s="56"/>
      <c r="D107" s="57"/>
    </row>
    <row r="108" spans="1:4" s="9" customFormat="1" ht="15.5" x14ac:dyDescent="0.35">
      <c r="A108" s="52" t="s">
        <v>158</v>
      </c>
      <c r="B108" s="58" t="s">
        <v>159</v>
      </c>
      <c r="C108" s="54"/>
      <c r="D108" s="28"/>
    </row>
    <row r="109" spans="1:4" s="9" customFormat="1" ht="15.5" x14ac:dyDescent="0.35">
      <c r="A109" s="33"/>
      <c r="B109" s="43" t="s">
        <v>160</v>
      </c>
      <c r="C109" s="31"/>
      <c r="D109" s="36"/>
    </row>
    <row r="110" spans="1:4" s="9" customFormat="1" ht="15.5" x14ac:dyDescent="0.35">
      <c r="A110" s="33"/>
      <c r="B110" s="43" t="s">
        <v>161</v>
      </c>
      <c r="C110" s="31"/>
      <c r="D110" s="36"/>
    </row>
    <row r="111" spans="1:4" s="9" customFormat="1" ht="15.5" x14ac:dyDescent="0.35">
      <c r="A111" s="33"/>
      <c r="B111" s="43" t="s">
        <v>162</v>
      </c>
      <c r="C111" s="31"/>
      <c r="D111" s="36">
        <f>C109*C110/12/D18</f>
        <v>0</v>
      </c>
    </row>
    <row r="112" spans="1:4" s="9" customFormat="1" ht="15.5" x14ac:dyDescent="0.35">
      <c r="A112" s="33"/>
      <c r="B112" s="43" t="s">
        <v>113</v>
      </c>
      <c r="C112" s="39"/>
      <c r="D112" s="36"/>
    </row>
    <row r="113" spans="1:4" s="49" customFormat="1" ht="15" x14ac:dyDescent="0.3">
      <c r="A113" s="52" t="s">
        <v>163</v>
      </c>
      <c r="B113" s="59" t="s">
        <v>164</v>
      </c>
      <c r="C113" s="54"/>
      <c r="D113" s="55">
        <f>C113/12</f>
        <v>0</v>
      </c>
    </row>
    <row r="114" spans="1:4" s="9" customFormat="1" ht="15.5" x14ac:dyDescent="0.35">
      <c r="A114" s="33"/>
      <c r="B114" s="43" t="s">
        <v>165</v>
      </c>
      <c r="C114" s="60"/>
      <c r="D114" s="36">
        <f>D113/D18</f>
        <v>0</v>
      </c>
    </row>
    <row r="115" spans="1:4" s="9" customFormat="1" ht="15.5" x14ac:dyDescent="0.35">
      <c r="A115" s="33"/>
      <c r="B115" s="43" t="s">
        <v>113</v>
      </c>
      <c r="C115" s="39"/>
      <c r="D115" s="36"/>
    </row>
    <row r="116" spans="1:4" s="49" customFormat="1" ht="15" x14ac:dyDescent="0.3">
      <c r="A116" s="52" t="s">
        <v>166</v>
      </c>
      <c r="B116" s="58" t="s">
        <v>167</v>
      </c>
      <c r="C116" s="61"/>
      <c r="D116" s="62" t="e">
        <f>D30+D51+D77+D104+D106+D111+D114</f>
        <v>#DIV/0!</v>
      </c>
    </row>
    <row r="117" spans="1:4" s="9" customFormat="1" ht="15.5" x14ac:dyDescent="0.35">
      <c r="A117" s="44" t="s">
        <v>168</v>
      </c>
      <c r="B117" s="45" t="s">
        <v>169</v>
      </c>
      <c r="C117" s="63"/>
      <c r="D117" s="36" t="e">
        <f>D116*C117</f>
        <v>#DIV/0!</v>
      </c>
    </row>
    <row r="118" spans="1:4" s="9" customFormat="1" ht="15.5" x14ac:dyDescent="0.35">
      <c r="A118" s="44" t="s">
        <v>170</v>
      </c>
      <c r="B118" s="45" t="s">
        <v>171</v>
      </c>
      <c r="C118" s="63"/>
      <c r="D118" s="36" t="e">
        <f>D116*C118</f>
        <v>#DIV/0!</v>
      </c>
    </row>
    <row r="119" spans="1:4" s="49" customFormat="1" ht="15" x14ac:dyDescent="0.3">
      <c r="A119" s="37"/>
      <c r="B119" s="48" t="s">
        <v>172</v>
      </c>
      <c r="C119" s="39"/>
      <c r="D119" s="40" t="e">
        <f>D116+D117+D118</f>
        <v>#DIV/0!</v>
      </c>
    </row>
    <row r="120" spans="1:4" s="49" customFormat="1" ht="30" x14ac:dyDescent="0.3">
      <c r="A120" s="64" t="s">
        <v>173</v>
      </c>
      <c r="B120" s="65" t="s">
        <v>174</v>
      </c>
      <c r="C120" s="5"/>
      <c r="D120" s="5" t="e">
        <f>D119/D12/D15</f>
        <v>#DIV/0!</v>
      </c>
    </row>
    <row r="121" spans="1:4" ht="11.25" customHeight="1" x14ac:dyDescent="0.4">
      <c r="A121" s="3"/>
      <c r="B121" s="3"/>
    </row>
    <row r="122" spans="1:4" ht="20.5" x14ac:dyDescent="0.4">
      <c r="A122" s="73" t="s">
        <v>177</v>
      </c>
      <c r="B122" s="73"/>
      <c r="C122" s="66"/>
      <c r="D122" s="67" t="s">
        <v>178</v>
      </c>
    </row>
    <row r="123" spans="1:4" x14ac:dyDescent="0.4">
      <c r="A123" s="68"/>
      <c r="B123" s="68"/>
      <c r="C123" s="69" t="s">
        <v>179</v>
      </c>
      <c r="D123" s="70"/>
    </row>
    <row r="126" spans="1:4" x14ac:dyDescent="0.4">
      <c r="D126" s="2" t="s">
        <v>2</v>
      </c>
    </row>
  </sheetData>
  <protectedRanges>
    <protectedRange password="C493" sqref="B29" name="Диапазон3_1_1_1_1_2"/>
    <protectedRange password="C493" sqref="B29" name="Диапазон2_1_1_1_1_2"/>
    <protectedRange password="C493" sqref="B29" name="Диапазон1_1_1_1_1_2"/>
    <protectedRange password="C493" sqref="B30" name="Диапазон3_1_1_1_5_3_2"/>
    <protectedRange password="C493" sqref="B30" name="Диапазон2_1_1_1_5_3_2"/>
    <protectedRange password="C493" sqref="B30" name="Диапазон1_1_1_1_5_3_2"/>
    <protectedRange password="C493" sqref="A31" name="Диапазон3_1_1_1_5_1_7_2"/>
    <protectedRange password="C493" sqref="A31" name="Диапазон2_1_1_1_5_1_7_2"/>
    <protectedRange password="C493" sqref="A31" name="Диапазон1_1_1_1_5_1_7_2"/>
    <protectedRange password="C493" sqref="B32" name="Диапазон3_1_1_1_5_1_2_1_2"/>
    <protectedRange password="C493" sqref="B32" name="Диапазон2_1_1_1_5_1_2_1_2"/>
    <protectedRange password="C493" sqref="B32" name="Диапазон1_1_1_1_5_1_2_1_2"/>
    <protectedRange password="C493" sqref="B33" name="Диапазон3_1_1_1_5_1_3_1_2"/>
    <protectedRange password="C493" sqref="B33" name="Диапазон2_1_1_1_5_1_3_1_2"/>
    <protectedRange password="C493" sqref="B33" name="Диапазон1_1_1_1_5_1_3_1_2"/>
    <protectedRange password="C493" sqref="B34" name="Диапазон3_1_1_1_5_1_4_1_2"/>
    <protectedRange password="C493" sqref="B34" name="Диапазон2_1_1_1_5_1_4_1_2"/>
    <protectedRange password="C493" sqref="B34" name="Диапазон1_1_1_1_5_1_4_1_2"/>
    <protectedRange password="C493" sqref="B35" name="Диапазон3_1_1_1_5_1_5_1_2"/>
    <protectedRange password="C493" sqref="B35" name="Диапазон2_1_1_1_5_1_5_1_2"/>
    <protectedRange password="C493" sqref="B35" name="Диапазон1_1_1_1_5_1_5_1_2"/>
    <protectedRange password="C493" sqref="B36" name="Диапазон3_1_1_1_5_1_6_1_2"/>
    <protectedRange password="C493" sqref="B36" name="Диапазон2_1_1_1_5_1_6_1_2"/>
    <protectedRange password="C493" sqref="B36" name="Диапазон1_1_1_1_5_1_6_1_2"/>
    <protectedRange password="C493" sqref="B37" name="Диапазон3_1_1_1_5_1_1_1_1_2"/>
    <protectedRange password="C493" sqref="B37" name="Диапазон2_1_1_1_5_1_1_1_1_2"/>
    <protectedRange password="C493" sqref="B37" name="Диапазон1_1_1_1_5_1_1_1_1_2"/>
    <protectedRange password="C493" sqref="B38" name="Диапазон3_1_1_1_5_1_1_2_1_2"/>
    <protectedRange password="C493" sqref="B38" name="Диапазон2_1_1_1_5_1_1_2_1_2"/>
    <protectedRange password="C493" sqref="B38" name="Диапазон1_1_1_1_5_1_1_2_1_2"/>
  </protectedRanges>
  <mergeCells count="15">
    <mergeCell ref="C1:D1"/>
    <mergeCell ref="A3:D3"/>
    <mergeCell ref="A7:D7"/>
    <mergeCell ref="A122:B122"/>
    <mergeCell ref="A8:B9"/>
    <mergeCell ref="A5:D5"/>
    <mergeCell ref="A6:D6"/>
    <mergeCell ref="C8:D9"/>
    <mergeCell ref="A53:B53"/>
    <mergeCell ref="A80:B80"/>
    <mergeCell ref="A10:B10"/>
    <mergeCell ref="A16:B16"/>
    <mergeCell ref="A17:B17"/>
    <mergeCell ref="A18:B18"/>
    <mergeCell ref="A31:B31"/>
  </mergeCells>
  <printOptions horizontalCentered="1"/>
  <pageMargins left="0" right="0" top="0.35433070866141736" bottom="0" header="0.31496062992125984" footer="0.31496062992125984"/>
  <pageSetup paperSize="9" scale="94" fitToHeight="0" orientation="portrait" r:id="rId1"/>
  <rowBreaks count="1" manualBreakCount="1">
    <brk id="5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Калькуляция Перевозка</vt:lpstr>
      <vt:lpstr>'Калькуляция Перевозка'!Область_печати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2025-08-13T14:14:57Z</dcterms:modified>
</cp:coreProperties>
</file>